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YPA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<sst xmlns="http://schemas.openxmlformats.org/spreadsheetml/2006/main" count="29" uniqueCount="25">
  <si>
    <t>YPA</t>
  </si>
  <si>
    <t>Category:</t>
  </si>
  <si>
    <t>Real Estate</t>
  </si>
  <si>
    <t>Family:</t>
  </si>
  <si>
    <t>UK Valuation</t>
  </si>
  <si>
    <t>Arguments:</t>
  </si>
  <si>
    <t>Yield, Months, [PmtsPerYearOpt], [YieldTypeOpt]</t>
  </si>
  <si>
    <t>Meaning:</t>
  </si>
  <si>
    <t>Years Purchase of Annuity</t>
  </si>
  <si>
    <t>Description:</t>
  </si>
  <si>
    <t>1. From Parrys Tables, Years Purchase (Single Rate)</t>
  </si>
  <si>
    <t>Rate Per Cent</t>
  </si>
  <si>
    <t>Years</t>
  </si>
  <si>
    <t>2. Same Example But Adjusted For Quarterly in Advance (did you realise that Parrys is annually in arrear(!?)</t>
  </si>
  <si>
    <t>3. Same Example But Adjusted For Quarterly in Advance and using a NOMINAL* instead of a TRUE* AER Yield</t>
  </si>
  <si>
    <t>*</t>
  </si>
  <si>
    <t>If you use payments quarterly in advance instead of annually in arrears, you need to choose</t>
  </si>
  <si>
    <t>between a True or Nominal yield.</t>
  </si>
  <si>
    <t>The choice between True or Nominal doesn't matter in case (1) above, because the cashflows</t>
  </si>
  <si>
    <t>themselves are assumed to be annually in arrear.</t>
  </si>
  <si>
    <t>In cases (2) and (3) the yield type you choose depends on the comparable you are choosing from</t>
  </si>
  <si>
    <t>the market. If you are comparing to benchmarks where the yield is simly annual rent/value, you should</t>
  </si>
  <si>
    <t>use the Nominal Yield.  If you are comparing to financial instruments or comparables where there is an</t>
  </si>
  <si>
    <t>annual in arrears assumption, use the True Yield.  In most cases and for a simpler life, choose the Nominal Yield.</t>
  </si>
  <si>
    <t xml:space="preserve">   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</si>
</sst>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0.00%\ _);\(0.00%\ \);"/>
    <numFmt numFmtId="165" formatCode="_(\ ###0.0000_);\(###0.0000\);"/>
  </numFmts>
  <fonts count="4">
    <font>
      <sz val="10"/>
      <name val="Arial"/>
      <family val="0"/>
    </font>
    <font>
      <b/>
      <sz val="11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5" fontId="0" fillId="2" borderId="0" xfId="0" applyNumberForma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13.140625" style="0" customWidth="1"/>
  </cols>
  <sheetData>
    <row r="3" spans="3:4" ht="14.25">
      <c r="C3" s="1" t="s">
        <v>0</v>
      </c>
      <c r="D3" s="2"/>
    </row>
    <row r="4" spans="3:4" ht="12.75">
      <c r="C4" s="3"/>
      <c r="D4" s="2"/>
    </row>
    <row r="5" spans="3:4" ht="12.75">
      <c r="C5" s="3" t="s">
        <v>1</v>
      </c>
      <c r="D5" s="2" t="s">
        <v>2</v>
      </c>
    </row>
    <row r="6" spans="3:4" ht="12.75">
      <c r="C6" s="3" t="s">
        <v>3</v>
      </c>
      <c r="D6" s="2" t="s">
        <v>4</v>
      </c>
    </row>
    <row r="7" spans="3:4" ht="12.75">
      <c r="C7" s="3" t="s">
        <v>5</v>
      </c>
      <c r="D7" s="2" t="s">
        <v>6</v>
      </c>
    </row>
    <row r="8" spans="3:4" ht="12.75">
      <c r="C8" s="3" t="s">
        <v>7</v>
      </c>
      <c r="D8" s="2" t="s">
        <v>8</v>
      </c>
    </row>
    <row r="9" spans="3:13" ht="66" customHeight="1">
      <c r="C9" s="4" t="s">
        <v>9</v>
      </c>
      <c r="D9" s="5"/>
      <c r="E9" s="6"/>
      <c r="F9" s="6"/>
      <c r="G9" s="6"/>
      <c r="H9" s="6"/>
      <c r="I9" s="6"/>
      <c r="J9" s="6"/>
      <c r="K9" s="6"/>
      <c r="L9" s="6"/>
      <c r="M9" s="6"/>
    </row>
    <row r="10" spans="3:4" ht="12.75">
      <c r="C10" s="3"/>
      <c r="D10" s="2"/>
    </row>
    <row r="11" ht="12.75">
      <c r="C11" s="3" t="s">
        <v>10</v>
      </c>
    </row>
    <row r="14" ht="12.75">
      <c r="D14" t="s">
        <v>11</v>
      </c>
    </row>
    <row r="15" spans="3:12" ht="12.75">
      <c r="C15" s="7" t="s">
        <v>12</v>
      </c>
      <c r="D15" s="8">
        <v>0.04</v>
      </c>
      <c r="E15" s="8">
        <f>D15+0.25%</f>
        <v>0.0425</v>
      </c>
      <c r="F15" s="8">
        <f aca="true" t="shared" si="0" ref="F15:K15">E15+0.25%</f>
        <v>0.045000000000000005</v>
      </c>
      <c r="G15" s="8">
        <f t="shared" si="0"/>
        <v>0.04750000000000001</v>
      </c>
      <c r="H15" s="8">
        <f t="shared" si="0"/>
        <v>0.05000000000000001</v>
      </c>
      <c r="I15" s="8">
        <f t="shared" si="0"/>
        <v>0.05250000000000001</v>
      </c>
      <c r="J15" s="8">
        <f t="shared" si="0"/>
        <v>0.055000000000000014</v>
      </c>
      <c r="K15" s="8">
        <f t="shared" si="0"/>
        <v>0.057500000000000016</v>
      </c>
      <c r="L15" s="8"/>
    </row>
    <row r="16" spans="3:11" ht="12.75">
      <c r="C16">
        <v>1</v>
      </c>
      <c r="D16" s="9">
        <f>_XLL.YPA(D$15,$C16*12)</f>
        <v>0.9615384615384635</v>
      </c>
      <c r="E16" s="9">
        <f>_XLL.YPA(E$15,$C16*12)</f>
        <v>0.9592326139088705</v>
      </c>
      <c r="F16" s="9">
        <f>_XLL.YPA(F$15,$C16*12)</f>
        <v>0.956937799043061</v>
      </c>
      <c r="G16" s="9">
        <f>_XLL.YPA(G$15,$C16*12)</f>
        <v>0.9546539379474908</v>
      </c>
      <c r="H16" s="9">
        <f>_XLL.YPA(H$15,$C16*12)</f>
        <v>0.9523809523809526</v>
      </c>
      <c r="I16" s="9">
        <f>_XLL.YPA(I$15,$C16*12)</f>
        <v>0.9501187648456053</v>
      </c>
      <c r="J16" s="9">
        <f>_XLL.YPA(J$15,$C16*12)</f>
        <v>0.9478672985781991</v>
      </c>
      <c r="K16" s="9">
        <f>_XLL.YPA(K$15,$C16*12)</f>
        <v>0.9456264775413707</v>
      </c>
    </row>
    <row r="17" spans="3:11" ht="12.75">
      <c r="C17">
        <f>C16+1</f>
        <v>2</v>
      </c>
      <c r="D17" s="9">
        <f>_XLL.YPA(D$15,$C17*12)</f>
        <v>1.8860946745562153</v>
      </c>
      <c r="E17" s="9">
        <f>_XLL.YPA(E$15,$C17*12)</f>
        <v>1.8793598214953207</v>
      </c>
      <c r="F17" s="9">
        <f>_XLL.YPA(F$15,$C17*12)</f>
        <v>1.8726677502804385</v>
      </c>
      <c r="G17" s="9">
        <f>_XLL.YPA(G$15,$C17*12)</f>
        <v>1.8660180791861514</v>
      </c>
      <c r="H17" s="9">
        <f>_XLL.YPA(H$15,$C17*12)</f>
        <v>1.8594104308390023</v>
      </c>
      <c r="I17" s="9">
        <f>_XLL.YPA(I$15,$C17*12)</f>
        <v>1.8528444321573438</v>
      </c>
      <c r="J17" s="9">
        <f>_XLL.YPA(J$15,$C17*12)</f>
        <v>1.8463197142921324</v>
      </c>
      <c r="K17" s="9">
        <f>_XLL.YPA(K$15,$C17*12)</f>
        <v>1.8398359125686738</v>
      </c>
    </row>
    <row r="18" spans="3:11" ht="12.75">
      <c r="C18">
        <f aca="true" t="shared" si="1" ref="C18:C25">C17+1</f>
        <v>3</v>
      </c>
      <c r="D18" s="9">
        <f>_XLL.YPA(D$15,$C18*12)</f>
        <v>2.7750910332271275</v>
      </c>
      <c r="E18" s="9">
        <f>_XLL.YPA(E$15,$C18*12)</f>
        <v>2.761975847957146</v>
      </c>
      <c r="F18" s="9">
        <f>_XLL.YPA(F$15,$C18*12)</f>
        <v>2.7489643543353495</v>
      </c>
      <c r="G18" s="9">
        <f>_XLL.YPA(G$15,$C18*12)</f>
        <v>2.736055445523771</v>
      </c>
      <c r="H18" s="9">
        <f>_XLL.YPA(H$15,$C18*12)</f>
        <v>2.7232480293704775</v>
      </c>
      <c r="I18" s="9">
        <f>_XLL.YPA(I$15,$C18*12)</f>
        <v>2.7105410281779996</v>
      </c>
      <c r="J18" s="9">
        <f>_XLL.YPA(J$15,$C18*12)</f>
        <v>2.6979333784759554</v>
      </c>
      <c r="K18" s="9">
        <f>_XLL.YPA(K$15,$C18*12)</f>
        <v>2.6854240307977975</v>
      </c>
    </row>
    <row r="19" spans="3:11" ht="12.75">
      <c r="C19">
        <f t="shared" si="1"/>
        <v>4</v>
      </c>
      <c r="D19" s="9">
        <f>_XLL.YPA(D$15,$C19*12)</f>
        <v>3.629895224256856</v>
      </c>
      <c r="E19" s="9">
        <f>_XLL.YPA(E$15,$C19*12)</f>
        <v>3.6086099260979765</v>
      </c>
      <c r="F19" s="9">
        <f>_XLL.YPA(F$15,$C19*12)</f>
        <v>3.587525697928566</v>
      </c>
      <c r="G19" s="9">
        <f>_XLL.YPA(G$15,$C19*12)</f>
        <v>3.566640043459447</v>
      </c>
      <c r="H19" s="9">
        <f>_XLL.YPA(H$15,$C19*12)</f>
        <v>3.5459505041623594</v>
      </c>
      <c r="I19" s="9">
        <f>_XLL.YPA(I$15,$C19*12)</f>
        <v>3.5254546586014275</v>
      </c>
      <c r="J19" s="9">
        <f>_XLL.YPA(J$15,$C19*12)</f>
        <v>3.505150121778154</v>
      </c>
      <c r="K19" s="9">
        <f>_XLL.YPA(K$15,$C19*12)</f>
        <v>3.485034544489645</v>
      </c>
    </row>
    <row r="20" spans="3:11" ht="12.75">
      <c r="C20">
        <f t="shared" si="1"/>
        <v>5</v>
      </c>
      <c r="D20" s="9">
        <f>_XLL.YPA(D$15,$C20*12)</f>
        <v>4.451822331016206</v>
      </c>
      <c r="E20" s="9">
        <f>_XLL.YPA(E$15,$C20*12)</f>
        <v>4.420728945897341</v>
      </c>
      <c r="F20" s="9">
        <f>_XLL.YPA(F$15,$C20*12)</f>
        <v>4.3899767444292515</v>
      </c>
      <c r="G20" s="9">
        <f>_XLL.YPA(G$15,$C20*12)</f>
        <v>4.359560900677277</v>
      </c>
      <c r="H20" s="9">
        <f>_XLL.YPA(H$15,$C20*12)</f>
        <v>4.32947667063082</v>
      </c>
      <c r="I20" s="9">
        <f>_XLL.YPA(I$15,$C20*12)</f>
        <v>4.299719390595177</v>
      </c>
      <c r="J20" s="9">
        <f>_XLL.YPA(J$15,$C20*12)</f>
        <v>4.270284475619105</v>
      </c>
      <c r="K20" s="9">
        <f>_XLL.YPA(K$15,$C20*12)</f>
        <v>4.241167417957108</v>
      </c>
    </row>
    <row r="21" spans="3:11" ht="12.75">
      <c r="C21">
        <f t="shared" si="1"/>
        <v>6</v>
      </c>
      <c r="D21" s="9">
        <f>_XLL.YPA(D$15,$C21*12)</f>
        <v>5.242136856746352</v>
      </c>
      <c r="E21" s="9">
        <f>_XLL.YPA(E$15,$C21*12)</f>
        <v>5.199739996064597</v>
      </c>
      <c r="F21" s="9">
        <f>_XLL.YPA(F$15,$C21*12)</f>
        <v>5.157872482707418</v>
      </c>
      <c r="G21" s="9">
        <f>_XLL.YPA(G$15,$C21*12)</f>
        <v>5.11652591950098</v>
      </c>
      <c r="H21" s="9">
        <f>_XLL.YPA(H$15,$C21*12)</f>
        <v>5.075692067267449</v>
      </c>
      <c r="I21" s="9">
        <f>_XLL.YPA(I$15,$C21*12)</f>
        <v>5.035362841420596</v>
      </c>
      <c r="J21" s="9">
        <f>_XLL.YPA(J$15,$C21*12)</f>
        <v>4.9955303086436995</v>
      </c>
      <c r="K21" s="9">
        <f>_XLL.YPA(K$15,$C21*12)</f>
        <v>4.956186683647383</v>
      </c>
    </row>
    <row r="22" spans="3:11" ht="12.75">
      <c r="C22">
        <f t="shared" si="1"/>
        <v>7</v>
      </c>
      <c r="D22" s="9">
        <f>_XLL.YPA(D$15,$C22*12)</f>
        <v>6.002054669948414</v>
      </c>
      <c r="E22" s="9">
        <f>_XLL.YPA(E$15,$C22*12)</f>
        <v>5.946992801980425</v>
      </c>
      <c r="F22" s="9">
        <f>_XLL.YPA(F$15,$C22*12)</f>
        <v>5.892700940389876</v>
      </c>
      <c r="G22" s="9">
        <f>_XLL.YPA(G$15,$C22*12)</f>
        <v>5.839165555609526</v>
      </c>
      <c r="H22" s="9">
        <f>_XLL.YPA(H$15,$C22*12)</f>
        <v>5.786373397397568</v>
      </c>
      <c r="I22" s="9">
        <f>_XLL.YPA(I$15,$C22*12)</f>
        <v>5.734311488285602</v>
      </c>
      <c r="J22" s="9">
        <f>_XLL.YPA(J$15,$C22*12)</f>
        <v>5.682967117197821</v>
      </c>
      <c r="K22" s="9">
        <f>_XLL.YPA(K$15,$C22*12)</f>
        <v>5.632327833236294</v>
      </c>
    </row>
    <row r="23" spans="3:11" ht="12.75">
      <c r="C23">
        <f t="shared" si="1"/>
        <v>8</v>
      </c>
      <c r="D23" s="9">
        <f>_XLL.YPA(D$15,$C23*12)</f>
        <v>6.732744874950399</v>
      </c>
      <c r="E23" s="9">
        <f>_XLL.YPA(E$15,$C23*12)</f>
        <v>6.6637820642498085</v>
      </c>
      <c r="F23" s="9">
        <f>_XLL.YPA(F$15,$C23*12)</f>
        <v>6.59588606735873</v>
      </c>
      <c r="G23" s="9">
        <f>_XLL.YPA(G$15,$C23*12)</f>
        <v>6.529036329937494</v>
      </c>
      <c r="H23" s="9">
        <f>_XLL.YPA(H$15,$C23*12)</f>
        <v>6.463212759426256</v>
      </c>
      <c r="I23" s="9">
        <f>_XLL.YPA(I$15,$C23*12)</f>
        <v>6.398395713335489</v>
      </c>
      <c r="J23" s="9">
        <f>_XLL.YPA(J$15,$C23*12)</f>
        <v>6.334565987865233</v>
      </c>
      <c r="K23" s="9">
        <f>_XLL.YPA(K$15,$C23*12)</f>
        <v>6.271704806842832</v>
      </c>
    </row>
    <row r="24" spans="3:11" ht="12.75">
      <c r="C24">
        <f t="shared" si="1"/>
        <v>9</v>
      </c>
      <c r="D24" s="9">
        <f>_XLL.YPA(D$15,$C24*12)</f>
        <v>7.435331610529229</v>
      </c>
      <c r="E24" s="9">
        <f>_XLL.YPA(E$15,$C24*12)</f>
        <v>7.351349701918284</v>
      </c>
      <c r="F24" s="9">
        <f>_XLL.YPA(F$15,$C24*12)</f>
        <v>7.268790495080125</v>
      </c>
      <c r="G24" s="9">
        <f>_XLL.YPA(G$15,$C24*12)</f>
        <v>7.187624181324576</v>
      </c>
      <c r="H24" s="9">
        <f>_XLL.YPA(H$15,$C24*12)</f>
        <v>7.107821675644052</v>
      </c>
      <c r="I24" s="9">
        <f>_XLL.YPA(I$15,$C24*12)</f>
        <v>7.02935459699334</v>
      </c>
      <c r="J24" s="9">
        <f>_XLL.YPA(J$15,$C24*12)</f>
        <v>6.95219524916136</v>
      </c>
      <c r="K24" s="9">
        <f>_XLL.YPA(K$15,$C24*12)</f>
        <v>6.876316602215443</v>
      </c>
    </row>
    <row r="25" spans="3:11" ht="12.75">
      <c r="C25">
        <f t="shared" si="1"/>
        <v>10</v>
      </c>
      <c r="D25" s="9">
        <f>_XLL.YPA(D$15,$C25*12)</f>
        <v>8.110895779355026</v>
      </c>
      <c r="E25" s="9">
        <f>_XLL.YPA(E$15,$C25*12)</f>
        <v>8.010887004238162</v>
      </c>
      <c r="F25" s="9">
        <f>_XLL.YPA(F$15,$C25*12)</f>
        <v>7.9127181771101665</v>
      </c>
      <c r="G25" s="9">
        <f>_XLL.YPA(G$15,$C25*12)</f>
        <v>7.816347667135631</v>
      </c>
      <c r="H25" s="9">
        <f>_XLL.YPA(H$15,$C25*12)</f>
        <v>7.7217349291848105</v>
      </c>
      <c r="I25" s="9">
        <f>_XLL.YPA(I$15,$C25*12)</f>
        <v>7.628840472202697</v>
      </c>
      <c r="J25" s="9">
        <f>_XLL.YPA(J$15,$C25*12)</f>
        <v>7.537625828588967</v>
      </c>
      <c r="K25" s="9">
        <f>_XLL.YPA(K$15,$C25*12)</f>
        <v>7.448053524553611</v>
      </c>
    </row>
    <row r="27" ht="12.75">
      <c r="C27" s="10" t="s">
        <v>13</v>
      </c>
    </row>
    <row r="29" ht="12.75">
      <c r="D29" t="s">
        <v>11</v>
      </c>
    </row>
    <row r="30" spans="3:11" ht="12.75">
      <c r="C30" s="7" t="s">
        <v>12</v>
      </c>
      <c r="D30" s="8">
        <v>0.04</v>
      </c>
      <c r="E30" s="8">
        <f>D30+0.25%</f>
        <v>0.0425</v>
      </c>
      <c r="F30" s="8">
        <f aca="true" t="shared" si="2" ref="F30:K30">E30+0.25%</f>
        <v>0.045000000000000005</v>
      </c>
      <c r="G30" s="8">
        <f t="shared" si="2"/>
        <v>0.04750000000000001</v>
      </c>
      <c r="H30" s="8">
        <f t="shared" si="2"/>
        <v>0.05000000000000001</v>
      </c>
      <c r="I30" s="8">
        <f t="shared" si="2"/>
        <v>0.05250000000000001</v>
      </c>
      <c r="J30" s="8">
        <f t="shared" si="2"/>
        <v>0.055000000000000014</v>
      </c>
      <c r="K30" s="8">
        <f t="shared" si="2"/>
        <v>0.057500000000000016</v>
      </c>
    </row>
    <row r="31" spans="3:11" ht="12.75">
      <c r="C31">
        <v>1</v>
      </c>
      <c r="D31" s="9">
        <f>_XLL.YPA(D$15,$C31*12,4)</f>
        <v>0.9854590755864905</v>
      </c>
      <c r="E31" s="9">
        <f>_XLL.YPA(E$15,$C31*12,4)</f>
        <v>0.9845796712446884</v>
      </c>
      <c r="F31" s="9">
        <f>_XLL.YPA(F$15,$C31*12,4)</f>
        <v>0.9837035965993017</v>
      </c>
      <c r="G31" s="9">
        <f>_XLL.YPA(G$15,$C31*12,4)</f>
        <v>0.9828308309479254</v>
      </c>
      <c r="H31" s="9">
        <f>_XLL.YPA(H$15,$C31*12,4)</f>
        <v>0.9819613537664793</v>
      </c>
      <c r="I31" s="9">
        <f>_XLL.YPA(I$15,$C31*12,4)</f>
        <v>0.9810951447072362</v>
      </c>
      <c r="J31" s="9">
        <f>_XLL.YPA(J$15,$C31*12,4)</f>
        <v>0.9802321835968968</v>
      </c>
      <c r="K31" s="9">
        <f>_XLL.YPA(K$15,$C31*12,4)</f>
        <v>0.9793724504347132</v>
      </c>
    </row>
    <row r="32" spans="3:11" ht="12.75">
      <c r="C32">
        <f>C31+1</f>
        <v>2</v>
      </c>
      <c r="D32" s="9">
        <f>_XLL.YPA(D$15,$C32*12,4)</f>
        <v>1.9330158790350396</v>
      </c>
      <c r="E32" s="9">
        <f>_XLL.YPA(E$15,$C32*12,4)</f>
        <v>1.9290206028942691</v>
      </c>
      <c r="F32" s="9">
        <f>_XLL.YPA(F$15,$C32*12,4)</f>
        <v>1.9250467512397833</v>
      </c>
      <c r="G32" s="9">
        <f>_XLL.YPA(G$15,$C32*12,4)</f>
        <v>1.9210941540485749</v>
      </c>
      <c r="H32" s="9">
        <f>_XLL.YPA(H$15,$C32*12,4)</f>
        <v>1.9171626430678899</v>
      </c>
      <c r="I32" s="9">
        <f>_XLL.YPA(I$15,$C32*12,4)</f>
        <v>1.9132520517924974</v>
      </c>
      <c r="J32" s="9">
        <f>_XLL.YPA(J$15,$C32*12,4)</f>
        <v>1.9093622154423002</v>
      </c>
      <c r="K32" s="9">
        <f>_XLL.YPA(K$15,$C32*12,4)</f>
        <v>1.905492970940351</v>
      </c>
    </row>
    <row r="33" spans="3:11" ht="12.75">
      <c r="C33">
        <f aca="true" t="shared" si="3" ref="C33:C40">C32+1</f>
        <v>3</v>
      </c>
      <c r="D33" s="9">
        <f>_XLL.YPA(D$15,$C33*12,4)</f>
        <v>2.8441281900432607</v>
      </c>
      <c r="E33" s="9">
        <f>_XLL.YPA(E$15,$C33*12,4)</f>
        <v>2.834959146443026</v>
      </c>
      <c r="F33" s="9">
        <f>_XLL.YPA(F$15,$C33*12,4)</f>
        <v>2.8258535977856987</v>
      </c>
      <c r="G33" s="9">
        <f>_XLL.YPA(G$15,$C33*12,4)</f>
        <v>2.8168109302783115</v>
      </c>
      <c r="H33" s="9">
        <f>_XLL.YPA(H$15,$C33*12,4)</f>
        <v>2.807830537640662</v>
      </c>
      <c r="I33" s="9">
        <f>_XLL.YPA(I$15,$C33*12,4)</f>
        <v>2.7989118209946433</v>
      </c>
      <c r="J33" s="9">
        <f>_XLL.YPA(J$15,$C33*12,4)</f>
        <v>2.7900541887554766</v>
      </c>
      <c r="K33" s="9">
        <f>_XLL.YPA(K$15,$C33*12,4)</f>
        <v>2.7812570565248755</v>
      </c>
    </row>
    <row r="34" spans="3:11" ht="12.75">
      <c r="C34">
        <f t="shared" si="3"/>
        <v>4</v>
      </c>
      <c r="D34" s="9">
        <f>_XLL.YPA(D$15,$C34*12,4)</f>
        <v>3.720197719858856</v>
      </c>
      <c r="E34" s="9">
        <f>_XLL.YPA(E$15,$C34*12,4)</f>
        <v>3.7039649436120996</v>
      </c>
      <c r="F34" s="9">
        <f>_XLL.YPA(F$15,$C34*12,4)</f>
        <v>3.687869718882265</v>
      </c>
      <c r="G34" s="9">
        <f>_XLL.YPA(G$15,$C34*12,4)</f>
        <v>3.671910477991659</v>
      </c>
      <c r="H34" s="9">
        <f>_XLL.YPA(H$15,$C34*12,4)</f>
        <v>3.6560856753290167</v>
      </c>
      <c r="I34" s="9">
        <f>_XLL.YPA(I$15,$C34*12,4)</f>
        <v>3.6403937869824325</v>
      </c>
      <c r="J34" s="9">
        <f>_XLL.YPA(J$15,$C34*12,4)</f>
        <v>3.6248333103793406</v>
      </c>
      <c r="K34" s="9">
        <f>_XLL.YPA(K$15,$C34*12,4)</f>
        <v>3.609402763933412</v>
      </c>
    </row>
    <row r="35" spans="3:11" ht="12.75">
      <c r="C35">
        <f t="shared" si="3"/>
        <v>5</v>
      </c>
      <c r="D35" s="9">
        <f>_XLL.YPA(D$15,$C35*12,4)</f>
        <v>4.5625722677584655</v>
      </c>
      <c r="E35" s="9">
        <f>_XLL.YPA(E$15,$C35*12,4)</f>
        <v>4.537543645932555</v>
      </c>
      <c r="F35" s="9">
        <f>_XLL.YPA(F$15,$C35*12,4)</f>
        <v>4.512765528544055</v>
      </c>
      <c r="G35" s="9">
        <f>_XLL.YPA(G$15,$C35*12,4)</f>
        <v>4.488234628553332</v>
      </c>
      <c r="H35" s="9">
        <f>_XLL.YPA(H$15,$C35*12,4)</f>
        <v>4.463947711222687</v>
      </c>
      <c r="I35" s="9">
        <f>_XLL.YPA(I$15,$C35*12,4)</f>
        <v>4.439901593146601</v>
      </c>
      <c r="J35" s="9">
        <f>_XLL.YPA(J$15,$C35*12,4)</f>
        <v>4.4160931413024365</v>
      </c>
      <c r="K35" s="9">
        <f>_XLL.YPA(K$15,$C35*12,4)</f>
        <v>4.392519272121152</v>
      </c>
    </row>
    <row r="36" spans="3:11" ht="12.75">
      <c r="C36">
        <f t="shared" si="3"/>
        <v>6</v>
      </c>
      <c r="D36" s="9">
        <f>_XLL.YPA(D$15,$C36*12,4)</f>
        <v>5.372547794585017</v>
      </c>
      <c r="E36" s="9">
        <f>_XLL.YPA(E$15,$C36*12,4)</f>
        <v>5.33713952345817</v>
      </c>
      <c r="F36" s="9">
        <f>_XLL.YPA(F$15,$C36*12,4)</f>
        <v>5.302139509081652</v>
      </c>
      <c r="G36" s="9">
        <f>_XLL.YPA(G$15,$C36*12,4)</f>
        <v>5.2675416935286705</v>
      </c>
      <c r="H36" s="9">
        <f>_XLL.YPA(H$15,$C36*12,4)</f>
        <v>5.233340126359515</v>
      </c>
      <c r="I36" s="9">
        <f>_XLL.YPA(I$15,$C36*12,4)</f>
        <v>5.199528962423724</v>
      </c>
      <c r="J36" s="9">
        <f>_XLL.YPA(J$15,$C36*12,4)</f>
        <v>5.166102459712953</v>
      </c>
      <c r="K36" s="9">
        <f>_XLL.YPA(K$15,$C36*12,4)</f>
        <v>5.133054977263225</v>
      </c>
    </row>
    <row r="37" spans="3:11" ht="12.75">
      <c r="C37">
        <f t="shared" si="3"/>
        <v>7</v>
      </c>
      <c r="D37" s="9">
        <f>_XLL.YPA(D$15,$C37*12,4)</f>
        <v>6.15137041653362</v>
      </c>
      <c r="E37" s="9">
        <f>_XLL.YPA(E$15,$C37*12,4)</f>
        <v>6.104137967127823</v>
      </c>
      <c r="F37" s="9">
        <f>_XLL.YPA(F$15,$C37*12,4)</f>
        <v>6.05752130863916</v>
      </c>
      <c r="G37" s="9">
        <f>_XLL.YPA(G$15,$C37*12,4)</f>
        <v>6.011510251977686</v>
      </c>
      <c r="H37" s="9">
        <f>_XLL.YPA(H$15,$C37*12,4)</f>
        <v>5.966094807442209</v>
      </c>
      <c r="I37" s="9">
        <f>_XLL.YPA(I$15,$C37*12,4)</f>
        <v>5.921265180264218</v>
      </c>
      <c r="J37" s="9">
        <f>_XLL.YPA(J$15,$C37*12,4)</f>
        <v>5.8770117662632035</v>
      </c>
      <c r="K37" s="9">
        <f>_XLL.YPA(K$15,$C37*12,4)</f>
        <v>5.833325147610337</v>
      </c>
    </row>
    <row r="38" spans="3:11" ht="12.75">
      <c r="C38">
        <f t="shared" si="3"/>
        <v>8</v>
      </c>
      <c r="D38" s="9">
        <f>_XLL.YPA(D$15,$C38*12,4)</f>
        <v>6.900238322253433</v>
      </c>
      <c r="E38" s="9">
        <f>_XLL.YPA(E$15,$C38*12,4)</f>
        <v>6.839867889113101</v>
      </c>
      <c r="F38" s="9">
        <f>_XLL.YPA(F$15,$C38*12,4)</f>
        <v>6.780374705344908</v>
      </c>
      <c r="G38" s="9">
        <f>_XLL.YPA(G$15,$C38*12,4)</f>
        <v>6.721742766010157</v>
      </c>
      <c r="H38" s="9">
        <f>_XLL.YPA(H$15,$C38*12,4)</f>
        <v>6.6639564084733465</v>
      </c>
      <c r="I38" s="9">
        <f>_XLL.YPA(I$15,$C38*12,4)</f>
        <v>6.607000304103169</v>
      </c>
      <c r="J38" s="9">
        <f>_XLL.YPA(J$15,$C38*12,4)</f>
        <v>6.550859450197093</v>
      </c>
      <c r="K38" s="9">
        <f>_XLL.YPA(K$15,$C38*12,4)</f>
        <v>6.495519162122973</v>
      </c>
    </row>
    <row r="39" spans="3:11" ht="12.75">
      <c r="C39">
        <f t="shared" si="3"/>
        <v>9</v>
      </c>
      <c r="D39" s="9">
        <f>_XLL.YPA(D$15,$C39*12,4)</f>
        <v>7.620303616214791</v>
      </c>
      <c r="E39" s="9">
        <f>_XLL.YPA(E$15,$C39*12,4)</f>
        <v>7.545604025310016</v>
      </c>
      <c r="F39" s="9">
        <f>_XLL.YPA(F$15,$C39*12,4)</f>
        <v>7.4721004438193095</v>
      </c>
      <c r="G39" s="9">
        <f>_XLL.YPA(G$15,$C39*12,4)</f>
        <v>7.399769032389607</v>
      </c>
      <c r="H39" s="9">
        <f>_XLL.YPA(H$15,$C39*12,4)</f>
        <v>7.328586504693478</v>
      </c>
      <c r="I39" s="9">
        <f>_XLL.YPA(I$15,$C39*12,4)</f>
        <v>7.258530112976281</v>
      </c>
      <c r="J39" s="9">
        <f>_XLL.YPA(J$15,$C39*12,4)</f>
        <v>7.189577634020685</v>
      </c>
      <c r="K39" s="9">
        <f>_XLL.YPA(K$15,$C39*12,4)</f>
        <v>7.121707355515534</v>
      </c>
    </row>
    <row r="40" spans="3:11" ht="12.75">
      <c r="C40">
        <f t="shared" si="3"/>
        <v>10</v>
      </c>
      <c r="D40" s="9">
        <f>_XLL.YPA(D$15,$C40*12,4)</f>
        <v>8.312674091177637</v>
      </c>
      <c r="E40" s="9">
        <f>_XLL.YPA(E$15,$C40*12,4)</f>
        <v>8.222569143964128</v>
      </c>
      <c r="F40" s="9">
        <f>_XLL.YPA(F$15,$C40*12,4)</f>
        <v>8.134038949536443</v>
      </c>
      <c r="G40" s="9">
        <f>_XLL.YPA(G$15,$C40*12,4)</f>
        <v>8.047049477620579</v>
      </c>
      <c r="H40" s="9">
        <f>_XLL.YPA(H$15,$C40*12,4)</f>
        <v>7.961567548712649</v>
      </c>
      <c r="I40" s="9">
        <f>_XLL.YPA(I$15,$C40*12,4)</f>
        <v>7.877560810242896</v>
      </c>
      <c r="J40" s="9">
        <f>_XLL.YPA(J$15,$C40*12,4)</f>
        <v>7.794997713474325</v>
      </c>
      <c r="K40" s="9">
        <f>_XLL.YPA(K$15,$C40*12,4)</f>
        <v>7.7138474911113395</v>
      </c>
    </row>
    <row r="42" ht="12.75">
      <c r="C42" s="10" t="s">
        <v>14</v>
      </c>
    </row>
    <row r="44" ht="12.75">
      <c r="D44" t="s">
        <v>11</v>
      </c>
    </row>
    <row r="45" spans="3:11" ht="12.75">
      <c r="C45" s="7" t="s">
        <v>12</v>
      </c>
      <c r="D45" s="8">
        <v>0.04</v>
      </c>
      <c r="E45" s="8">
        <f>D45+0.25%</f>
        <v>0.0425</v>
      </c>
      <c r="F45" s="8">
        <f aca="true" t="shared" si="4" ref="F45:K45">E45+0.25%</f>
        <v>0.045000000000000005</v>
      </c>
      <c r="G45" s="8">
        <f t="shared" si="4"/>
        <v>0.04750000000000001</v>
      </c>
      <c r="H45" s="8">
        <f t="shared" si="4"/>
        <v>0.05000000000000001</v>
      </c>
      <c r="I45" s="8">
        <f t="shared" si="4"/>
        <v>0.05250000000000001</v>
      </c>
      <c r="J45" s="8">
        <f t="shared" si="4"/>
        <v>0.055000000000000014</v>
      </c>
      <c r="K45" s="8">
        <f t="shared" si="4"/>
        <v>0.057500000000000016</v>
      </c>
    </row>
    <row r="46" spans="3:11" ht="12.75">
      <c r="C46">
        <v>1</v>
      </c>
      <c r="D46" s="9">
        <f>_XLL.YPA(D$15,$C46*12,4,1)</f>
        <v>0.9850997500000034</v>
      </c>
      <c r="E46" s="9">
        <f>_XLL.YPA(E$15,$C46*12,4,1)</f>
        <v>0.9841750907592761</v>
      </c>
      <c r="F46" s="9">
        <f>_XLL.YPA(F$15,$C46*12,4,1)</f>
        <v>0.9832512065429668</v>
      </c>
      <c r="G46" s="9">
        <f>_XLL.YPA(G$15,$C46*12,4,1)</f>
        <v>0.9823280969848618</v>
      </c>
      <c r="H46" s="9">
        <f>_XLL.YPA(H$15,$C46*12,4,1)</f>
        <v>0.9814057617187473</v>
      </c>
      <c r="I46" s="9">
        <f>_XLL.YPA(I$15,$C46*12,4,1)</f>
        <v>0.9804842003784238</v>
      </c>
      <c r="J46" s="9">
        <f>_XLL.YPA(J$15,$C46*12,4,1)</f>
        <v>0.9795634125976598</v>
      </c>
      <c r="K46" s="9">
        <f>_XLL.YPA(K$15,$C46*12,4,1)</f>
        <v>0.9786433980102558</v>
      </c>
    </row>
    <row r="47" spans="3:11" ht="12.75">
      <c r="C47">
        <f>C46+1</f>
        <v>2</v>
      </c>
      <c r="D47" s="9">
        <f>_XLL.YPA(D$15,$C47*12,4,1)</f>
        <v>1.9313826393019973</v>
      </c>
      <c r="E47" s="9">
        <f>_XLL.YPA(E$15,$C47*12,4,1)</f>
        <v>1.927184655624533</v>
      </c>
      <c r="F47" s="9">
        <f>_XLL.YPA(F$15,$C47*12,4,1)</f>
        <v>1.922997181003364</v>
      </c>
      <c r="G47" s="9">
        <f>_XLL.YPA(G$15,$C47*12,4,1)</f>
        <v>1.9188201906887414</v>
      </c>
      <c r="H47" s="9">
        <f>_XLL.YPA(H$15,$C47*12,4,1)</f>
        <v>1.9146536599807575</v>
      </c>
      <c r="I47" s="9">
        <f>_XLL.YPA(I$15,$C47*12,4,1)</f>
        <v>1.9104975642292779</v>
      </c>
      <c r="J47" s="9">
        <f>_XLL.YPA(J$15,$C47*12,4,1)</f>
        <v>1.9063518788338172</v>
      </c>
      <c r="K47" s="9">
        <f>_XLL.YPA(K$15,$C47*12,4,1)</f>
        <v>1.9022165792435413</v>
      </c>
    </row>
    <row r="48" spans="3:11" ht="12.75">
      <c r="C48">
        <f aca="true" t="shared" si="5" ref="C48:C55">C47+1</f>
        <v>3</v>
      </c>
      <c r="D48" s="9">
        <f>_XLL.YPA(D$15,$C48*12,4,1)</f>
        <v>2.8403782070967694</v>
      </c>
      <c r="E48" s="9">
        <f>_XLL.YPA(E$15,$C48*12,4,1)</f>
        <v>2.8307505432160482</v>
      </c>
      <c r="F48" s="9">
        <f>_XLL.YPA(F$15,$C48*12,4,1)</f>
        <v>2.821162869118318</v>
      </c>
      <c r="G48" s="9">
        <f>_XLL.YPA(G$15,$C48*12,4,1)</f>
        <v>2.8116150158207702</v>
      </c>
      <c r="H48" s="9">
        <f>_XLL.YPA(H$15,$C48*12,4,1)</f>
        <v>2.802106815019453</v>
      </c>
      <c r="I48" s="9">
        <f>_XLL.YPA(I$15,$C48*12,4,1)</f>
        <v>2.7926380990868154</v>
      </c>
      <c r="J48" s="9">
        <f>_XLL.YPA(J$15,$C48*12,4,1)</f>
        <v>2.783208701069144</v>
      </c>
      <c r="K48" s="9">
        <f>_XLL.YPA(K$15,$C48*12,4,1)</f>
        <v>2.7738184546842106</v>
      </c>
    </row>
    <row r="49" spans="3:11" ht="12.75">
      <c r="C49">
        <f t="shared" si="5"/>
        <v>4</v>
      </c>
      <c r="D49" s="9">
        <f>_XLL.YPA(D$15,$C49*12,4,1)</f>
        <v>3.7135557226281115</v>
      </c>
      <c r="E49" s="9">
        <f>_XLL.YPA(E$15,$C49*12,4,1)</f>
        <v>3.6965225816318963</v>
      </c>
      <c r="F49" s="9">
        <f>_XLL.YPA(F$15,$C49*12,4,1)</f>
        <v>3.6795880448901173</v>
      </c>
      <c r="G49" s="9">
        <f>_XLL.YPA(G$15,$C49*12,4,1)</f>
        <v>3.6627515124782306</v>
      </c>
      <c r="H49" s="9">
        <f>_XLL.YPA(H$15,$C49*12,4,1)</f>
        <v>3.646012388077626</v>
      </c>
      <c r="I49" s="9">
        <f>_XLL.YPA(I$15,$C49*12,4,1)</f>
        <v>3.629370078954942</v>
      </c>
      <c r="J49" s="9">
        <f>_XLL.YPA(J$15,$C49*12,4,1)</f>
        <v>3.6128239959413087</v>
      </c>
      <c r="K49" s="9">
        <f>_XLL.YPA(K$15,$C49*12,4,1)</f>
        <v>3.596373553412013</v>
      </c>
    </row>
    <row r="50" spans="3:11" ht="12.75">
      <c r="C50">
        <f t="shared" si="5"/>
        <v>5</v>
      </c>
      <c r="D50" s="9">
        <f>_XLL.YPA(D$15,$C50*12,4,1)</f>
        <v>4.552326560069233</v>
      </c>
      <c r="E50" s="9">
        <f>_XLL.YPA(E$15,$C50*12,4,1)</f>
        <v>4.526081590882143</v>
      </c>
      <c r="F50" s="9">
        <f>_XLL.YPA(F$15,$C50*12,4,1)</f>
        <v>4.500031079120717</v>
      </c>
      <c r="G50" s="9">
        <f>_XLL.YPA(G$15,$C50*12,4,1)</f>
        <v>4.474173482621488</v>
      </c>
      <c r="H50" s="9">
        <f>_XLL.YPA(H$15,$C50*12,4,1)</f>
        <v>4.4485072715485074</v>
      </c>
      <c r="I50" s="9">
        <f>_XLL.YPA(I$15,$C50*12,4,1)</f>
        <v>4.423030928296935</v>
      </c>
      <c r="J50" s="9">
        <f>_XLL.YPA(J$15,$C50*12,4,1)</f>
        <v>4.397742947397125</v>
      </c>
      <c r="K50" s="9">
        <f>_XLL.YPA(K$15,$C50*12,4,1)</f>
        <v>4.372641835419811</v>
      </c>
    </row>
    <row r="51" spans="3:11" ht="12.75">
      <c r="C51">
        <f t="shared" si="5"/>
        <v>6</v>
      </c>
      <c r="D51" s="9">
        <f>_XLL.YPA(D$15,$C51*12,4,1)</f>
        <v>5.3580464798195315</v>
      </c>
      <c r="E51" s="9">
        <f>_XLL.YPA(E$15,$C51*12,4,1)</f>
        <v>5.320942269320582</v>
      </c>
      <c r="F51" s="9">
        <f>_XLL.YPA(F$15,$C51*12,4,1)</f>
        <v>5.284172541202501</v>
      </c>
      <c r="G51" s="9">
        <f>_XLL.YPA(G$15,$C51*12,4,1)</f>
        <v>5.2477340292750725</v>
      </c>
      <c r="H51" s="9">
        <f>_XLL.YPA(H$15,$C51*12,4,1)</f>
        <v>5.211623499899982</v>
      </c>
      <c r="I51" s="9">
        <f>_XLL.YPA(I$15,$C51*12,4,1)</f>
        <v>5.175837751668892</v>
      </c>
      <c r="J51" s="9">
        <f>_XLL.YPA(J$15,$C51*12,4,1)</f>
        <v>5.140373615084405</v>
      </c>
      <c r="K51" s="9">
        <f>_XLL.YPA(K$15,$C51*12,4,1)</f>
        <v>5.105227952244487</v>
      </c>
    </row>
    <row r="52" spans="3:11" ht="12.75">
      <c r="C52">
        <f t="shared" si="5"/>
        <v>7</v>
      </c>
      <c r="D52" s="9">
        <f>_XLL.YPA(D$15,$C52*12,4,1)</f>
        <v>6.132017819909187</v>
      </c>
      <c r="E52" s="9">
        <f>_XLL.YPA(E$15,$C52*12,4,1)</f>
        <v>6.082555959344436</v>
      </c>
      <c r="F52" s="9">
        <f>_XLL.YPA(F$15,$C52*12,4,1)</f>
        <v>6.033618641543132</v>
      </c>
      <c r="G52" s="9">
        <f>_XLL.YPA(G$15,$C52*12,4,1)</f>
        <v>5.985199788593059</v>
      </c>
      <c r="H52" s="9">
        <f>_XLL.YPA(H$15,$C52*12,4,1)</f>
        <v>5.937293395083193</v>
      </c>
      <c r="I52" s="9">
        <f>_XLL.YPA(I$15,$C52*12,4,1)</f>
        <v>5.889893527237556</v>
      </c>
      <c r="J52" s="9">
        <f>_XLL.YPA(J$15,$C52*12,4,1)</f>
        <v>5.842994322059015</v>
      </c>
      <c r="K52" s="9">
        <f>_XLL.YPA(K$15,$C52*12,4,1)</f>
        <v>5.7965899864836565</v>
      </c>
    </row>
    <row r="53" spans="3:11" ht="12.75">
      <c r="C53">
        <f t="shared" si="5"/>
        <v>8</v>
      </c>
      <c r="D53" s="9">
        <f>_XLL.YPA(D$15,$C53*12,4,1)</f>
        <v>6.8754916010536675</v>
      </c>
      <c r="E53" s="9">
        <f>_XLL.YPA(E$15,$C53*12,4,1)</f>
        <v>6.812313297411926</v>
      </c>
      <c r="F53" s="9">
        <f>_XLL.YPA(F$15,$C53*12,4,1)</f>
        <v>6.749904521675816</v>
      </c>
      <c r="G53" s="9">
        <f>_XLL.YPA(G$15,$C53*12,4,1)</f>
        <v>6.6882549644537885</v>
      </c>
      <c r="H53" s="9">
        <f>_XLL.YPA(H$15,$C53*12,4,1)</f>
        <v>6.627354459454475</v>
      </c>
      <c r="I53" s="9">
        <f>_XLL.YPA(I$15,$C53*12,4,1)</f>
        <v>6.56719298148418</v>
      </c>
      <c r="J53" s="9">
        <f>_XLL.YPA(J$15,$C53*12,4,1)</f>
        <v>6.507760644471906</v>
      </c>
      <c r="K53" s="9">
        <f>_XLL.YPA(K$15,$C53*12,4,1)</f>
        <v>6.449047699522348</v>
      </c>
    </row>
    <row r="54" spans="3:11" ht="12.75">
      <c r="C54">
        <f t="shared" si="5"/>
        <v>9</v>
      </c>
      <c r="D54" s="9">
        <f>_XLL.YPA(D$15,$C54*12,4,1)</f>
        <v>7.589669548760664</v>
      </c>
      <c r="E54" s="9">
        <f>_XLL.YPA(E$15,$C54*12,4,1)</f>
        <v>7.511546753216358</v>
      </c>
      <c r="F54" s="9">
        <f>_XLL.YPA(F$15,$C54*12,4,1)</f>
        <v>7.434497398794342</v>
      </c>
      <c r="G54" s="9">
        <f>_XLL.YPA(G$15,$C54*12,4,1)</f>
        <v>7.3585051747980295</v>
      </c>
      <c r="H54" s="9">
        <f>_XLL.YPA(H$15,$C54*12,4,1)</f>
        <v>7.283554028600168</v>
      </c>
      <c r="I54" s="9">
        <f>_XLL.YPA(I$15,$C54*12,4,1)</f>
        <v>7.209628161505583</v>
      </c>
      <c r="J54" s="9">
        <f>_XLL.YPA(J$15,$C54*12,4,1)</f>
        <v>7.136712024679845</v>
      </c>
      <c r="K54" s="9">
        <f>_XLL.YPA(K$15,$C54*12,4,1)</f>
        <v>7.064790315143634</v>
      </c>
    </row>
    <row r="55" spans="3:11" ht="12.75">
      <c r="C55">
        <f t="shared" si="5"/>
        <v>10</v>
      </c>
      <c r="D55" s="9">
        <f>_XLL.YPA(D$15,$C55*12,4,1)</f>
        <v>8.275706035757995</v>
      </c>
      <c r="E55" s="9">
        <f>_XLL.YPA(E$15,$C55*12,4,1)</f>
        <v>8.181533062653092</v>
      </c>
      <c r="F55" s="9">
        <f>_XLL.YPA(F$15,$C55*12,4,1)</f>
        <v>8.08879957115408</v>
      </c>
      <c r="G55" s="9">
        <f>_XLL.YPA(G$15,$C55*12,4,1)</f>
        <v>7.997481118494793</v>
      </c>
      <c r="H55" s="9">
        <f>_XLL.YPA(H$15,$C55*12,4,1)</f>
        <v>7.9075536958460155</v>
      </c>
      <c r="I55" s="9">
        <f>_XLL.YPA(I$15,$C55*12,4,1)</f>
        <v>7.818993720478627</v>
      </c>
      <c r="J55" s="9">
        <f>_XLL.YPA(J$15,$C55*12,4,1)</f>
        <v>7.731778028068286</v>
      </c>
      <c r="K55" s="9">
        <f>_XLL.YPA(K$15,$C55*12,4,1)</f>
        <v>7.645883865139968</v>
      </c>
    </row>
    <row r="57" spans="3:4" ht="12.75">
      <c r="C57" s="11" t="s">
        <v>15</v>
      </c>
      <c r="D57" t="s">
        <v>16</v>
      </c>
    </row>
    <row r="58" ht="12.75">
      <c r="D58" t="s">
        <v>17</v>
      </c>
    </row>
    <row r="59" ht="12.75">
      <c r="D59" t="s">
        <v>18</v>
      </c>
    </row>
    <row r="60" ht="12.75">
      <c r="D60" t="s">
        <v>19</v>
      </c>
    </row>
    <row r="61" ht="12.75">
      <c r="D61" t="s">
        <v>20</v>
      </c>
    </row>
    <row r="62" ht="12.75">
      <c r="D62" t="s">
        <v>21</v>
      </c>
    </row>
    <row r="63" ht="12.75">
      <c r="D63" t="s">
        <v>22</v>
      </c>
    </row>
    <row r="64" ht="12.75">
      <c r="D64" t="s">
        <v>23</v>
      </c>
    </row>
    <row r="80" ht="12.75">
      <c r="O80" t="s">
        <v>24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2013-03-26T10:59:38Z</dcterms:created>
  <dcterms:modified xsi:type="dcterms:W3CDTF">2013-03-26T10:59:38Z</dcterms:modified>
  <cp:category/>
  <cp:version/>
  <cp:contentType/>
  <cp:contentStatus/>
</cp:coreProperties>
</file>