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RentDateInfo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<sst xmlns="http://schemas.openxmlformats.org/spreadsheetml/2006/main" count="105" uniqueCount="36">
  <si>
    <t>RentDateInfo</t>
  </si>
  <si>
    <t>Category:</t>
  </si>
  <si>
    <t>Real Estate</t>
  </si>
  <si>
    <t>Family:</t>
  </si>
  <si>
    <t>Lease Information</t>
  </si>
  <si>
    <t>Arguments:</t>
  </si>
  <si>
    <t>TheDate, LeaseStartDate, RentStart, BrksOrExp, Reviews, [RevMos], RentDateSwitch, [RelVoid_s], [RelRF_s], [RelTerm_s], [RoundDown], [Brk]</t>
  </si>
  <si>
    <t>Meaning:</t>
  </si>
  <si>
    <t>Rent Review Information</t>
  </si>
  <si>
    <t>Description:</t>
  </si>
  <si>
    <t>Determines the critical dates for a scenario with an initial main lease and any number of relet leases following ExpOrBreak.</t>
  </si>
  <si>
    <t>LeaseStartDate</t>
  </si>
  <si>
    <t>RentStartDate</t>
  </si>
  <si>
    <t>ExpiryOrBreak</t>
  </si>
  <si>
    <t>Reviews</t>
  </si>
  <si>
    <t>ReviewMonths</t>
  </si>
  <si>
    <t>ReletVoid</t>
  </si>
  <si>
    <t>ReletRF</t>
  </si>
  <si>
    <t>ReletTerm</t>
  </si>
  <si>
    <t>RentDateSwitch --&gt;</t>
  </si>
  <si>
    <t>Next Review</t>
  </si>
  <si>
    <t>Last Review</t>
  </si>
  <si>
    <t>Next Lease</t>
  </si>
  <si>
    <t>Last Lease</t>
  </si>
  <si>
    <t>Next Rent</t>
  </si>
  <si>
    <t>Last Rent</t>
  </si>
  <si>
    <t>Next</t>
  </si>
  <si>
    <t>Last</t>
  </si>
  <si>
    <t>Start</t>
  </si>
  <si>
    <t>Expiry</t>
  </si>
  <si>
    <t>Break</t>
  </si>
  <si>
    <t>TheDate</t>
  </si>
  <si>
    <t>None Avail</t>
  </si>
  <si>
    <t>Finding the 'next-but-1' date ...</t>
  </si>
  <si>
    <t>Finding the 'next-but-2' date ...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</si>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</sst>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,##0\ &quot;months&quot;_);\(#,##0\ &quot;months&quot;\);"/>
    <numFmt numFmtId="166" formatCode="_(\ #,##0\ &quot;years&quot;_);\(#,##0\ &quot;years&quot;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4.28125" style="5" customWidth="1"/>
    <col min="5" max="5" width="14.00390625" style="5" bestFit="1" customWidth="1"/>
    <col min="6" max="6" width="11.7109375" style="36" customWidth="1"/>
    <col min="7" max="7" width="11.421875" style="5" customWidth="1"/>
    <col min="8" max="8" width="11.57421875" style="5" customWidth="1"/>
    <col min="9" max="9" width="12.140625" style="5" customWidth="1"/>
    <col min="10" max="10" width="11.8515625" style="5" customWidth="1"/>
    <col min="11" max="11" width="13.57421875" style="5" customWidth="1"/>
    <col min="12" max="12" width="11.57421875" style="5" customWidth="1"/>
    <col min="13" max="13" width="13.8515625" style="5" customWidth="1"/>
    <col min="14" max="14" width="12.281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2"/>
      <c r="M3" s="2"/>
      <c r="N3" s="3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2"/>
      <c r="M4" s="2"/>
      <c r="N4" s="9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1"/>
      <c r="N8" s="1"/>
      <c r="O8" s="1"/>
    </row>
    <row r="9" spans="1:15" ht="66" customHeight="1">
      <c r="A9" s="1"/>
      <c r="B9" s="2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1"/>
      <c r="O9" s="1"/>
    </row>
    <row r="10" spans="1:15" ht="10.5">
      <c r="A10" s="1"/>
      <c r="B10" s="2"/>
      <c r="C10" s="9"/>
      <c r="D10" s="3"/>
      <c r="E10" s="1"/>
      <c r="F10" s="1"/>
      <c r="G10" s="1"/>
      <c r="H10" s="1"/>
      <c r="I10" s="4"/>
      <c r="J10" s="1"/>
      <c r="K10" s="1"/>
      <c r="L10" s="1"/>
      <c r="M10" s="11"/>
      <c r="N10" s="1"/>
      <c r="O10" s="1"/>
    </row>
    <row r="11" spans="1:15" ht="10.5">
      <c r="A11" s="1"/>
      <c r="B11" s="2"/>
      <c r="C11" s="9"/>
      <c r="D11" s="14"/>
      <c r="E11" s="1"/>
      <c r="F11" s="1"/>
      <c r="G11" s="1"/>
      <c r="H11" s="1"/>
      <c r="I11" s="4"/>
      <c r="J11" s="4"/>
      <c r="K11" s="1"/>
      <c r="L11" s="1"/>
      <c r="M11" s="11"/>
      <c r="N11" s="1"/>
      <c r="O11" s="1"/>
    </row>
    <row r="12" spans="1:15" ht="10.5">
      <c r="A12" s="1"/>
      <c r="B12" s="1"/>
      <c r="C12" s="15" t="s">
        <v>11</v>
      </c>
      <c r="D12" s="16">
        <v>36526</v>
      </c>
      <c r="E12" s="17"/>
      <c r="F12" s="1"/>
      <c r="G12" s="1"/>
      <c r="H12" s="1"/>
      <c r="I12" s="4"/>
      <c r="J12" s="4"/>
      <c r="K12" s="1"/>
      <c r="L12" s="1"/>
      <c r="M12" s="1"/>
      <c r="N12" s="1"/>
      <c r="O12" s="1"/>
    </row>
    <row r="13" spans="1:15" ht="10.5">
      <c r="A13" s="1"/>
      <c r="B13" s="1"/>
      <c r="C13" s="15" t="s">
        <v>12</v>
      </c>
      <c r="D13" s="16">
        <v>37257</v>
      </c>
      <c r="E13" s="17"/>
      <c r="F13" s="1"/>
      <c r="G13" s="1"/>
      <c r="H13" s="1"/>
      <c r="I13" s="4"/>
      <c r="J13" s="4"/>
      <c r="K13" s="1"/>
      <c r="L13" s="1"/>
      <c r="M13" s="1"/>
      <c r="N13" s="1"/>
      <c r="O13" s="1"/>
    </row>
    <row r="14" spans="1:15" ht="10.5">
      <c r="A14" s="1"/>
      <c r="B14" s="1"/>
      <c r="C14" s="15" t="s">
        <v>13</v>
      </c>
      <c r="D14" s="16">
        <v>40179</v>
      </c>
      <c r="E14" s="18"/>
      <c r="F14" s="1"/>
      <c r="G14" s="1"/>
      <c r="H14" s="1"/>
      <c r="I14" s="4"/>
      <c r="J14" s="1"/>
      <c r="K14" s="1"/>
      <c r="L14" s="1"/>
      <c r="M14" s="1"/>
      <c r="N14" s="1"/>
      <c r="O14" s="1"/>
    </row>
    <row r="15" spans="1:15" ht="10.5">
      <c r="A15" s="1"/>
      <c r="B15" s="1"/>
      <c r="C15" s="19" t="s">
        <v>14</v>
      </c>
      <c r="D15" s="16">
        <v>37622</v>
      </c>
      <c r="E15" s="16">
        <v>38353</v>
      </c>
      <c r="F15" s="17"/>
      <c r="G15" s="1"/>
      <c r="H15" s="1"/>
      <c r="I15" s="4"/>
      <c r="J15" s="4"/>
      <c r="K15" s="1"/>
      <c r="L15" s="1"/>
      <c r="M15" s="1"/>
      <c r="N15" s="1"/>
      <c r="O15" s="1"/>
    </row>
    <row r="16" spans="1:15" ht="10.5">
      <c r="A16" s="1"/>
      <c r="B16" s="1"/>
      <c r="C16" s="15" t="s">
        <v>15</v>
      </c>
      <c r="D16" s="20">
        <v>60</v>
      </c>
      <c r="E16" s="21"/>
      <c r="F16" s="1"/>
      <c r="G16" s="1"/>
      <c r="H16" s="1"/>
      <c r="I16" s="4"/>
      <c r="J16" s="4"/>
      <c r="K16" s="1"/>
      <c r="L16" s="1"/>
      <c r="M16" s="1"/>
      <c r="N16" s="1"/>
      <c r="O16" s="1"/>
    </row>
    <row r="17" spans="1:15" ht="10.5">
      <c r="A17" s="1"/>
      <c r="B17" s="1"/>
      <c r="C17" s="19" t="s">
        <v>16</v>
      </c>
      <c r="D17" s="20">
        <v>12</v>
      </c>
      <c r="E17" s="17"/>
      <c r="F17" s="1"/>
      <c r="G17" s="1"/>
      <c r="H17" s="1"/>
      <c r="I17" s="4"/>
      <c r="J17" s="4"/>
      <c r="K17" s="1"/>
      <c r="L17" s="1"/>
      <c r="M17" s="1"/>
      <c r="N17" s="1"/>
      <c r="O17" s="1"/>
    </row>
    <row r="18" spans="1:15" ht="10.5">
      <c r="A18" s="1"/>
      <c r="B18" s="1"/>
      <c r="C18" s="19" t="s">
        <v>17</v>
      </c>
      <c r="D18" s="20">
        <v>12</v>
      </c>
      <c r="E18" s="17"/>
      <c r="F18" s="1"/>
      <c r="G18" s="1"/>
      <c r="H18" s="1"/>
      <c r="I18" s="4"/>
      <c r="J18" s="4"/>
      <c r="K18" s="1"/>
      <c r="L18" s="1"/>
      <c r="M18" s="1"/>
      <c r="N18" s="1"/>
      <c r="O18" s="1"/>
    </row>
    <row r="19" spans="1:15" ht="10.5">
      <c r="A19" s="1"/>
      <c r="B19" s="1"/>
      <c r="C19" s="19" t="s">
        <v>18</v>
      </c>
      <c r="D19" s="22">
        <v>10</v>
      </c>
      <c r="E19" s="17"/>
      <c r="F19" s="1"/>
      <c r="G19" s="1"/>
      <c r="H19" s="1"/>
      <c r="I19" s="4"/>
      <c r="J19" s="4"/>
      <c r="K19" s="1"/>
      <c r="L19" s="1"/>
      <c r="M19" s="1"/>
      <c r="N19" s="1"/>
      <c r="O19" s="1"/>
    </row>
    <row r="20" spans="1:15" ht="10.5">
      <c r="A20" s="1"/>
      <c r="B20" s="1"/>
      <c r="C20" s="1"/>
      <c r="D20" s="23"/>
      <c r="E20" s="1"/>
      <c r="F20" s="4"/>
      <c r="G20" s="1"/>
      <c r="H20" s="4"/>
      <c r="I20" s="4"/>
      <c r="J20" s="4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 t="s">
        <v>19</v>
      </c>
      <c r="F21" s="4"/>
      <c r="G21" s="1"/>
      <c r="H21" s="4"/>
      <c r="I21" s="4"/>
      <c r="J21" s="4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4" t="s">
        <v>20</v>
      </c>
      <c r="F22" s="4" t="s">
        <v>21</v>
      </c>
      <c r="G22" s="4" t="s">
        <v>22</v>
      </c>
      <c r="H22" s="4" t="s">
        <v>23</v>
      </c>
      <c r="I22" s="4" t="s">
        <v>24</v>
      </c>
      <c r="J22" s="4" t="s">
        <v>25</v>
      </c>
      <c r="K22" s="4" t="s">
        <v>26</v>
      </c>
      <c r="L22" s="4" t="s">
        <v>27</v>
      </c>
      <c r="M22" s="4" t="s">
        <v>26</v>
      </c>
      <c r="N22" s="4" t="s">
        <v>27</v>
      </c>
      <c r="O22" s="1"/>
    </row>
    <row r="23" spans="1:15" ht="10.5">
      <c r="A23" s="1"/>
      <c r="B23" s="1"/>
      <c r="C23" s="1"/>
      <c r="D23" s="1"/>
      <c r="E23" s="24"/>
      <c r="F23" s="24"/>
      <c r="G23" s="24" t="s">
        <v>28</v>
      </c>
      <c r="H23" s="24" t="s">
        <v>28</v>
      </c>
      <c r="I23" s="24" t="s">
        <v>28</v>
      </c>
      <c r="J23" s="24" t="s">
        <v>28</v>
      </c>
      <c r="K23" s="24" t="s">
        <v>29</v>
      </c>
      <c r="L23" s="24" t="s">
        <v>29</v>
      </c>
      <c r="M23" s="24" t="s">
        <v>30</v>
      </c>
      <c r="N23" s="24" t="s">
        <v>30</v>
      </c>
      <c r="O23" s="1"/>
    </row>
    <row r="24" spans="1:15" ht="10.5">
      <c r="A24" s="1"/>
      <c r="B24" s="1"/>
      <c r="C24" s="1" t="s">
        <v>31</v>
      </c>
      <c r="D24" s="19"/>
      <c r="E24" s="25">
        <v>0</v>
      </c>
      <c r="F24" s="25">
        <f aca="true" t="shared" si="0" ref="F24:K24">E24+1</f>
        <v>1</v>
      </c>
      <c r="G24" s="25">
        <f t="shared" si="0"/>
        <v>2</v>
      </c>
      <c r="H24" s="25">
        <f t="shared" si="0"/>
        <v>3</v>
      </c>
      <c r="I24" s="25">
        <f t="shared" si="0"/>
        <v>4</v>
      </c>
      <c r="J24" s="25">
        <f t="shared" si="0"/>
        <v>5</v>
      </c>
      <c r="K24" s="25">
        <f t="shared" si="0"/>
        <v>6</v>
      </c>
      <c r="L24" s="25">
        <f>K24+1</f>
        <v>7</v>
      </c>
      <c r="M24" s="25">
        <v>8</v>
      </c>
      <c r="N24" s="25">
        <v>9</v>
      </c>
      <c r="O24" s="1"/>
    </row>
    <row r="25" spans="1:15" ht="10.5">
      <c r="A25" s="1"/>
      <c r="B25" s="1"/>
      <c r="C25" s="26"/>
      <c r="D25" s="1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1"/>
    </row>
    <row r="26" spans="1:15" ht="10.5">
      <c r="A26" s="1"/>
      <c r="B26" s="19"/>
      <c r="C26" s="16">
        <v>38718</v>
      </c>
      <c r="D26" s="29"/>
      <c r="E26" s="30">
        <f>_XLL.RENTDATEINFO($C26,$D$12,$D$13,$D$14,$D$15:$E$15,$D$16,E$24,$D$17,$D$18,$D$19)</f>
        <v>42370</v>
      </c>
      <c r="F26" s="30">
        <f>_XLL.RENTDATEINFO($C26,$D$12,$D$13,$D$14,$D$15:$E$15,$D$16,F$24,$D$17,$D$18,$D$19)</f>
        <v>38353</v>
      </c>
      <c r="G26" s="30">
        <f>_XLL.RENTDATEINFO($C26,$D$12,$D$13,$D$14,$D$15:$E$15,$D$16,G$24,$D$17,$D$18,$D$19)</f>
        <v>40544</v>
      </c>
      <c r="H26" s="30">
        <f>_XLL.RENTDATEINFO($C26,$D$12,$D$13,$D$14,$D$15:$E$15,$D$16,H$24,$D$17,$D$18,$D$19)</f>
        <v>36526</v>
      </c>
      <c r="I26" s="30">
        <f>_XLL.RENTDATEINFO($C26,$D$12,$D$13,$D$14,$D$15:$E$15,$D$16,I$24,$D$17,$D$18,$D$19)</f>
        <v>40909</v>
      </c>
      <c r="J26" s="30">
        <f>_XLL.RENTDATEINFO($C26,$D$12,$D$13,$D$14,$D$15:$E$15,$D$16,J$24,$D$17,$D$18,$D$19)</f>
        <v>37257</v>
      </c>
      <c r="K26" s="30">
        <f>_XLL.RENTDATEINFO($C26,$D$12,$D$13,$D$14,$D$15:$E$15,$D$16,K$24,$D$17,$D$18,$D$19)</f>
        <v>40179</v>
      </c>
      <c r="L26" s="30">
        <f>_XLL.RENTDATEINFO($C26,$D$12,$D$13,$D$14,$D$15:$E$15,$D$16,L$24,$D$17,$D$18,$D$19)</f>
        <v>0</v>
      </c>
      <c r="M26" s="30">
        <f>_XLL.RENTDATEINFO($C26,$D$12,$D$13,$D$14,$D$15:$E$15,$D$16,M$24,$D$17,$D$18,$D$19)</f>
        <v>40179</v>
      </c>
      <c r="N26" s="30">
        <f>_XLL.RENTDATEINFO($C26,$D$12,$D$13,$D$14,$D$15:$E$15,$D$16,N$24,$D$17,$D$18,$D$19)</f>
        <v>0</v>
      </c>
      <c r="O26" s="1"/>
    </row>
    <row r="27" spans="1:15" ht="10.5">
      <c r="A27" s="1"/>
      <c r="B27" s="1"/>
      <c r="C27" s="23"/>
      <c r="D27" s="1"/>
      <c r="E27" s="27"/>
      <c r="F27" s="28"/>
      <c r="G27" s="28"/>
      <c r="H27" s="28"/>
      <c r="I27" s="28"/>
      <c r="J27" s="27"/>
      <c r="K27" s="27"/>
      <c r="L27" s="27"/>
      <c r="M27" s="27"/>
      <c r="N27" s="27"/>
      <c r="O27" s="1"/>
    </row>
    <row r="28" spans="1:15" ht="10.5">
      <c r="A28" s="1"/>
      <c r="B28" s="1"/>
      <c r="C28" s="1"/>
      <c r="D28" s="19"/>
      <c r="E28" s="31">
        <f>_XLL.DPM($D$14,$D$17+$D$16)</f>
        <v>42370</v>
      </c>
      <c r="F28" s="31">
        <f>E15</f>
        <v>38353</v>
      </c>
      <c r="G28" s="31">
        <f>_XLL.DPM(D14,D17)</f>
        <v>40544</v>
      </c>
      <c r="H28" s="31">
        <f>D12</f>
        <v>36526</v>
      </c>
      <c r="I28" s="31">
        <f>_XLL.DPM(D14,D17+D18)</f>
        <v>40909</v>
      </c>
      <c r="J28" s="31">
        <f>D13</f>
        <v>37257</v>
      </c>
      <c r="K28" s="31">
        <f>D14</f>
        <v>40179</v>
      </c>
      <c r="L28" s="31" t="s">
        <v>32</v>
      </c>
      <c r="M28" s="31">
        <f>F14</f>
        <v>0</v>
      </c>
      <c r="N28" s="31">
        <f>G14</f>
        <v>0</v>
      </c>
      <c r="O28" s="1"/>
    </row>
    <row r="29" spans="1:15" ht="10.5">
      <c r="A29" s="1"/>
      <c r="B29" s="1"/>
      <c r="C29" s="1"/>
      <c r="D29" s="1"/>
      <c r="E29" s="23"/>
      <c r="F29" s="32"/>
      <c r="G29" s="32"/>
      <c r="H29" s="32"/>
      <c r="I29" s="32"/>
      <c r="J29" s="23"/>
      <c r="K29" s="23"/>
      <c r="L29" s="23"/>
      <c r="M29" s="23"/>
      <c r="N29" s="23"/>
      <c r="O29" s="1"/>
    </row>
    <row r="30" spans="1:15" ht="10.5">
      <c r="A30" s="1"/>
      <c r="B30" s="1"/>
      <c r="C30" s="6" t="s">
        <v>33</v>
      </c>
      <c r="D30" s="1"/>
      <c r="E30" s="1"/>
      <c r="F30" s="4"/>
      <c r="G30" s="4"/>
      <c r="H30" s="4"/>
      <c r="I30" s="4"/>
      <c r="J30" s="1"/>
      <c r="K30" s="1"/>
      <c r="L30" s="1"/>
      <c r="M30" s="1"/>
      <c r="N30" s="1"/>
      <c r="O30" s="1"/>
    </row>
    <row r="31" spans="1:15" ht="10.5">
      <c r="A31" s="1"/>
      <c r="B31" s="1"/>
      <c r="C31" s="6"/>
      <c r="D31" s="1"/>
      <c r="E31" s="1"/>
      <c r="F31" s="4"/>
      <c r="G31" s="4"/>
      <c r="H31" s="4"/>
      <c r="I31" s="4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 t="s">
        <v>19</v>
      </c>
      <c r="F32" s="4"/>
      <c r="G32" s="1"/>
      <c r="H32" s="4"/>
      <c r="I32" s="4"/>
      <c r="J32" s="4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4" t="s">
        <v>20</v>
      </c>
      <c r="F33" s="4" t="s">
        <v>21</v>
      </c>
      <c r="G33" s="4" t="s">
        <v>22</v>
      </c>
      <c r="H33" s="4" t="s">
        <v>23</v>
      </c>
      <c r="I33" s="4" t="s">
        <v>24</v>
      </c>
      <c r="J33" s="4" t="s">
        <v>25</v>
      </c>
      <c r="K33" s="4" t="s">
        <v>26</v>
      </c>
      <c r="L33" s="4" t="s">
        <v>27</v>
      </c>
      <c r="M33" s="4" t="s">
        <v>26</v>
      </c>
      <c r="N33" s="4" t="s">
        <v>27</v>
      </c>
      <c r="O33" s="1"/>
    </row>
    <row r="34" spans="1:15" ht="10.5">
      <c r="A34" s="1"/>
      <c r="B34" s="1"/>
      <c r="C34" s="1"/>
      <c r="D34" s="1"/>
      <c r="E34" s="24"/>
      <c r="F34" s="24"/>
      <c r="G34" s="24" t="s">
        <v>28</v>
      </c>
      <c r="H34" s="24" t="s">
        <v>28</v>
      </c>
      <c r="I34" s="24" t="s">
        <v>28</v>
      </c>
      <c r="J34" s="24" t="s">
        <v>28</v>
      </c>
      <c r="K34" s="24" t="s">
        <v>29</v>
      </c>
      <c r="L34" s="24" t="s">
        <v>29</v>
      </c>
      <c r="M34" s="24" t="s">
        <v>30</v>
      </c>
      <c r="N34" s="24" t="s">
        <v>30</v>
      </c>
      <c r="O34" s="1"/>
    </row>
    <row r="35" spans="1:15" ht="10.5">
      <c r="A35" s="1"/>
      <c r="B35" s="1"/>
      <c r="C35" s="1" t="s">
        <v>31</v>
      </c>
      <c r="D35" s="19"/>
      <c r="E35" s="25">
        <v>0.1</v>
      </c>
      <c r="F35" s="25">
        <f aca="true" t="shared" si="1" ref="F35:L35">E35+1</f>
        <v>1.1</v>
      </c>
      <c r="G35" s="25">
        <f t="shared" si="1"/>
        <v>2.1</v>
      </c>
      <c r="H35" s="25">
        <f t="shared" si="1"/>
        <v>3.1</v>
      </c>
      <c r="I35" s="25">
        <f t="shared" si="1"/>
        <v>4.1</v>
      </c>
      <c r="J35" s="25">
        <f t="shared" si="1"/>
        <v>5.1</v>
      </c>
      <c r="K35" s="25">
        <f t="shared" si="1"/>
        <v>6.1</v>
      </c>
      <c r="L35" s="25">
        <f t="shared" si="1"/>
        <v>7.1</v>
      </c>
      <c r="M35" s="25">
        <f>L35+1</f>
        <v>8.1</v>
      </c>
      <c r="N35" s="25">
        <f>M35+1</f>
        <v>9.1</v>
      </c>
      <c r="O35" s="1"/>
    </row>
    <row r="36" spans="1:15" ht="10.5">
      <c r="A36" s="1"/>
      <c r="B36" s="1"/>
      <c r="C36" s="26"/>
      <c r="D36" s="1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1"/>
    </row>
    <row r="37" spans="1:15" ht="10.5">
      <c r="A37" s="1"/>
      <c r="B37" s="19"/>
      <c r="C37" s="16">
        <v>38718</v>
      </c>
      <c r="D37" s="29"/>
      <c r="E37" s="30">
        <f>_XLL.RENTDATEINFO($C37,$D$12,$D$13,$D$14,$D$15:$E$15,$D$16,E35,$D$17,$D$18,$D$19)</f>
        <v>46388</v>
      </c>
      <c r="F37" s="30">
        <f>_XLL.RENTDATEINFO($C37,$D$12,$D$13,$D$14,$D$15:$E$15,$D$16,F35,$D$17,$D$18,$D$19)</f>
        <v>37622</v>
      </c>
      <c r="G37" s="30">
        <f>_XLL.RENTDATEINFO($C37,$D$12,$D$13,$D$14,$D$15:$E$15,$D$16,G35,$D$17,$D$18,$D$19)</f>
        <v>40544</v>
      </c>
      <c r="H37" s="30">
        <f>_XLL.RENTDATEINFO($C37,$D$12,$D$13,$D$14,$D$15:$E$15,$D$16,H35,$D$17,$D$18,$D$19)</f>
        <v>36526</v>
      </c>
      <c r="I37" s="30">
        <f>_XLL.RENTDATEINFO($C37,$D$12,$D$13,$D$14,$D$15:$E$15,$D$16,I35,$D$17,$D$18,$D$19)</f>
        <v>40909</v>
      </c>
      <c r="J37" s="30">
        <f>_XLL.RENTDATEINFO($C37,$D$12,$D$13,$D$14,$D$15:$E$15,$D$16,J35,$D$17,$D$18,$D$19)</f>
        <v>37257</v>
      </c>
      <c r="K37" s="30">
        <f>_XLL.RENTDATEINFO($C37,$D$12,$D$13,$D$14,$D$15:$E$15,$D$16,K35,$D$17,$D$18,$D$19)</f>
        <v>40179</v>
      </c>
      <c r="L37" s="30">
        <f>_XLL.RENTDATEINFO($C37,$D$12,$D$13,$D$14,$D$15:$E$15,$D$16,L35,$D$17,$D$18,$D$19)</f>
        <v>0</v>
      </c>
      <c r="M37" s="30">
        <f>_XLL.RENTDATEINFO($C37,$D$12,$D$13,$D$14,$D$15:$E$15,$D$16,M35,$D$17,$D$18,$D$19)</f>
        <v>40179</v>
      </c>
      <c r="N37" s="30">
        <f>_XLL.RENTDATEINFO($C37,$D$12,$D$13,$D$14,$D$15:$E$15,$D$16,N35,$D$17,$D$18,$D$19)</f>
        <v>0</v>
      </c>
      <c r="O37" s="1"/>
    </row>
    <row r="38" spans="1:15" ht="10.5">
      <c r="A38" s="1"/>
      <c r="B38" s="1"/>
      <c r="C38" s="23"/>
      <c r="D38" s="1"/>
      <c r="E38" s="23"/>
      <c r="F38" s="32"/>
      <c r="G38" s="23"/>
      <c r="H38" s="23"/>
      <c r="I38" s="23"/>
      <c r="J38" s="23"/>
      <c r="K38" s="23"/>
      <c r="L38" s="23"/>
      <c r="M38" s="23"/>
      <c r="N38" s="23"/>
      <c r="O38" s="1"/>
    </row>
    <row r="39" spans="1:15" ht="10.5">
      <c r="A39" s="1"/>
      <c r="B39" s="1"/>
      <c r="C39" s="1"/>
      <c r="D39" s="1"/>
      <c r="E39" s="33"/>
      <c r="F39" s="33"/>
      <c r="G39" s="1"/>
      <c r="H39" s="33"/>
      <c r="I39" s="1"/>
      <c r="J39" s="33"/>
      <c r="K39" s="1"/>
      <c r="L39" s="33"/>
      <c r="M39" s="1"/>
      <c r="N39" s="1"/>
      <c r="O39" s="1"/>
    </row>
    <row r="40" spans="1:15" ht="10.5">
      <c r="A40" s="1"/>
      <c r="B40" s="1"/>
      <c r="C40" s="1"/>
      <c r="D40" s="1"/>
      <c r="E40" s="34">
        <v>42370</v>
      </c>
      <c r="F40" s="34"/>
      <c r="G40" s="34">
        <v>40544</v>
      </c>
      <c r="H40" s="34"/>
      <c r="I40" s="34">
        <v>40909</v>
      </c>
      <c r="J40" s="34"/>
      <c r="K40" s="34">
        <v>40179</v>
      </c>
      <c r="L40" s="34"/>
      <c r="M40" s="34">
        <v>40179</v>
      </c>
      <c r="N40" s="34">
        <v>40179</v>
      </c>
      <c r="O40" s="1"/>
    </row>
    <row r="41" spans="1:15" ht="10.5">
      <c r="A41" s="1"/>
      <c r="B41" s="1"/>
      <c r="C41" s="1"/>
      <c r="D41" s="19"/>
      <c r="E41" s="31">
        <v>46388</v>
      </c>
      <c r="F41" s="31">
        <f>D15</f>
        <v>37622</v>
      </c>
      <c r="G41" s="31">
        <v>44562</v>
      </c>
      <c r="H41" s="31">
        <f>D12</f>
        <v>36526</v>
      </c>
      <c r="I41" s="31">
        <v>44927</v>
      </c>
      <c r="J41" s="31">
        <f>D13</f>
        <v>37257</v>
      </c>
      <c r="K41" s="31">
        <v>44197</v>
      </c>
      <c r="L41" s="31" t="s">
        <v>32</v>
      </c>
      <c r="M41" s="31">
        <v>44197</v>
      </c>
      <c r="N41" s="31">
        <v>44197</v>
      </c>
      <c r="O41" s="1"/>
    </row>
    <row r="42" spans="1:15" ht="10.5">
      <c r="A42" s="1"/>
      <c r="B42" s="1"/>
      <c r="C42" s="1"/>
      <c r="D42" s="1"/>
      <c r="E42" s="23"/>
      <c r="F42" s="32"/>
      <c r="G42" s="32"/>
      <c r="H42" s="32"/>
      <c r="I42" s="32"/>
      <c r="J42" s="23"/>
      <c r="K42" s="23"/>
      <c r="L42" s="23"/>
      <c r="M42" s="23"/>
      <c r="N42" s="23"/>
      <c r="O42" s="1"/>
    </row>
    <row r="43" spans="1:15" ht="10.5">
      <c r="A43" s="1"/>
      <c r="B43" s="1"/>
      <c r="C43" s="1"/>
      <c r="D43" s="1"/>
      <c r="E43" s="1"/>
      <c r="F43" s="4"/>
      <c r="G43" s="4"/>
      <c r="H43" s="4"/>
      <c r="I43" s="4"/>
      <c r="J43" s="1"/>
      <c r="K43" s="1"/>
      <c r="L43" s="1"/>
      <c r="M43" s="1"/>
      <c r="N43" s="1"/>
      <c r="O43" s="1"/>
    </row>
    <row r="44" spans="1:15" ht="10.5">
      <c r="A44" s="1"/>
      <c r="B44" s="1"/>
      <c r="C44" s="6" t="s">
        <v>34</v>
      </c>
      <c r="D44" s="1"/>
      <c r="E44" s="1"/>
      <c r="F44" s="4"/>
      <c r="G44" s="4"/>
      <c r="H44" s="4"/>
      <c r="I44" s="4"/>
      <c r="J44" s="1"/>
      <c r="K44" s="1"/>
      <c r="L44" s="1"/>
      <c r="M44" s="1"/>
      <c r="N44" s="1"/>
      <c r="O44" s="1"/>
    </row>
    <row r="45" spans="1:15" ht="10.5">
      <c r="A45" s="1"/>
      <c r="B45" s="1"/>
      <c r="C45" s="6"/>
      <c r="D45" s="1"/>
      <c r="E45" s="1"/>
      <c r="F45" s="4"/>
      <c r="G45" s="4"/>
      <c r="H45" s="4"/>
      <c r="I45" s="4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 t="s">
        <v>19</v>
      </c>
      <c r="F46" s="4"/>
      <c r="G46" s="1"/>
      <c r="H46" s="4"/>
      <c r="I46" s="4"/>
      <c r="J46" s="4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4" t="s">
        <v>20</v>
      </c>
      <c r="F47" s="4" t="s">
        <v>21</v>
      </c>
      <c r="G47" s="4" t="s">
        <v>22</v>
      </c>
      <c r="H47" s="4" t="s">
        <v>23</v>
      </c>
      <c r="I47" s="4" t="s">
        <v>24</v>
      </c>
      <c r="J47" s="4" t="s">
        <v>25</v>
      </c>
      <c r="K47" s="4" t="s">
        <v>26</v>
      </c>
      <c r="L47" s="4" t="s">
        <v>27</v>
      </c>
      <c r="M47" s="4" t="s">
        <v>26</v>
      </c>
      <c r="N47" s="4" t="s">
        <v>27</v>
      </c>
      <c r="O47" s="1"/>
    </row>
    <row r="48" spans="1:15" ht="10.5">
      <c r="A48" s="1"/>
      <c r="B48" s="1"/>
      <c r="C48" s="1"/>
      <c r="D48" s="1"/>
      <c r="E48" s="24"/>
      <c r="F48" s="24"/>
      <c r="G48" s="24" t="s">
        <v>28</v>
      </c>
      <c r="H48" s="24" t="s">
        <v>28</v>
      </c>
      <c r="I48" s="24" t="s">
        <v>28</v>
      </c>
      <c r="J48" s="24" t="s">
        <v>28</v>
      </c>
      <c r="K48" s="24" t="s">
        <v>29</v>
      </c>
      <c r="L48" s="24" t="s">
        <v>29</v>
      </c>
      <c r="M48" s="24" t="s">
        <v>30</v>
      </c>
      <c r="N48" s="24" t="s">
        <v>30</v>
      </c>
      <c r="O48" s="1"/>
    </row>
    <row r="49" spans="1:15" ht="10.5">
      <c r="A49" s="1"/>
      <c r="B49" s="1"/>
      <c r="C49" s="1" t="s">
        <v>31</v>
      </c>
      <c r="D49" s="19"/>
      <c r="E49" s="25">
        <f>E24+0.2</f>
        <v>0.2</v>
      </c>
      <c r="F49" s="25">
        <v>1.2</v>
      </c>
      <c r="G49" s="25">
        <f aca="true" t="shared" si="2" ref="G49:L49">F49+1</f>
        <v>2.2</v>
      </c>
      <c r="H49" s="25">
        <f t="shared" si="2"/>
        <v>3.2</v>
      </c>
      <c r="I49" s="25">
        <f t="shared" si="2"/>
        <v>4.2</v>
      </c>
      <c r="J49" s="25">
        <f t="shared" si="2"/>
        <v>5.2</v>
      </c>
      <c r="K49" s="25">
        <f t="shared" si="2"/>
        <v>6.2</v>
      </c>
      <c r="L49" s="25">
        <f t="shared" si="2"/>
        <v>7.2</v>
      </c>
      <c r="M49" s="25">
        <f>L49+1</f>
        <v>8.2</v>
      </c>
      <c r="N49" s="25">
        <f>M49+1</f>
        <v>9.2</v>
      </c>
      <c r="O49" s="1"/>
    </row>
    <row r="50" spans="1:15" ht="10.5">
      <c r="A50" s="1"/>
      <c r="B50" s="1"/>
      <c r="C50" s="26"/>
      <c r="D50" s="1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1"/>
    </row>
    <row r="51" spans="1:15" ht="10.5">
      <c r="A51" s="1"/>
      <c r="B51" s="19"/>
      <c r="C51" s="16">
        <v>37987</v>
      </c>
      <c r="D51" s="29"/>
      <c r="E51" s="30">
        <f>_XLL.RENTDATEINFO($C51,$D$12,$D$13,$D$14,$D$15:$E$15,$D$16,E$49,$D$17,$D$18,$D$19)</f>
        <v>46388</v>
      </c>
      <c r="F51" s="30">
        <f>_XLL.RENTDATEINFO($C51,$D$12,$D$13,$D$14,$D$15:$E$15,$D$16,F$49,$D$17,$D$18,$D$19)</f>
        <v>37622</v>
      </c>
      <c r="G51" s="30">
        <f>_XLL.RENTDATEINFO($C51,$D$12,$D$13,$D$14,$D$15:$E$15,$D$16,G$49,$D$17,$D$18,$D$19)</f>
        <v>40544</v>
      </c>
      <c r="H51" s="30">
        <f>_XLL.RENTDATEINFO($C51,$D$12,$D$13,$D$14,$D$15:$E$15,$D$16,H$49,$D$17,$D$18,$D$19)</f>
        <v>36526</v>
      </c>
      <c r="I51" s="30">
        <f>_XLL.RENTDATEINFO($C51,$D$12,$D$13,$D$14,$D$15:$E$15,$D$16,I$49,$D$17,$D$18,$D$19)</f>
        <v>40909</v>
      </c>
      <c r="J51" s="30">
        <f>_XLL.RENTDATEINFO($C51,$D$12,$D$13,$D$14,$D$15:$E$15,$D$16,J$49,$D$17,$D$18,$D$19)</f>
        <v>37257</v>
      </c>
      <c r="K51" s="30">
        <f>_XLL.RENTDATEINFO($C51,$D$12,$D$13,$D$14,$D$15:$E$15,$D$16,K$49,$D$17,$D$18,$D$19)</f>
        <v>40179</v>
      </c>
      <c r="L51" s="30">
        <f>_XLL.RENTDATEINFO($C51,$D$12,$D$13,$D$14,$D$15:$E$15,$D$16,L$49,$D$17,$D$18,$D$19)</f>
        <v>0</v>
      </c>
      <c r="M51" s="30">
        <f>_XLL.RENTDATEINFO($C51,$D$12,$D$13,$D$14,$D$15:$E$15,$D$16,M$49,$D$17,$D$18,$D$19)</f>
        <v>40179</v>
      </c>
      <c r="N51" s="30">
        <f>_XLL.RENTDATEINFO($C51,$D$12,$D$13,$D$14,$D$15:$E$15,$D$16,N$49,$D$17,$D$18,$D$19)</f>
        <v>0</v>
      </c>
      <c r="O51" s="1"/>
    </row>
    <row r="52" spans="1:15" ht="10.5">
      <c r="A52" s="1"/>
      <c r="B52" s="1"/>
      <c r="C52" s="23"/>
      <c r="D52" s="1"/>
      <c r="E52" s="23"/>
      <c r="F52" s="32"/>
      <c r="G52" s="23"/>
      <c r="H52" s="23"/>
      <c r="I52" s="23"/>
      <c r="J52" s="23"/>
      <c r="K52" s="23"/>
      <c r="L52" s="23"/>
      <c r="M52" s="23"/>
      <c r="N52" s="23"/>
      <c r="O52" s="1"/>
    </row>
    <row r="53" spans="1:15" ht="10.5">
      <c r="A53" s="1"/>
      <c r="B53" s="1"/>
      <c r="C53" s="1"/>
      <c r="D53" s="1"/>
      <c r="E53" s="33">
        <v>38353</v>
      </c>
      <c r="F53" s="33"/>
      <c r="G53" s="33">
        <v>40544</v>
      </c>
      <c r="H53" s="33"/>
      <c r="I53" s="33">
        <v>40909</v>
      </c>
      <c r="J53" s="33"/>
      <c r="K53" s="33">
        <v>40179</v>
      </c>
      <c r="L53" s="33"/>
      <c r="M53" s="33">
        <v>40179</v>
      </c>
      <c r="N53" s="33">
        <v>40179</v>
      </c>
      <c r="O53" s="1"/>
    </row>
    <row r="54" spans="1:15" ht="10.5">
      <c r="A54" s="1"/>
      <c r="B54" s="1"/>
      <c r="C54" s="1"/>
      <c r="D54" s="1"/>
      <c r="E54" s="34">
        <v>42370</v>
      </c>
      <c r="F54" s="34"/>
      <c r="G54" s="34">
        <v>44562</v>
      </c>
      <c r="H54" s="34"/>
      <c r="I54" s="34">
        <v>44927</v>
      </c>
      <c r="J54" s="34"/>
      <c r="K54" s="34">
        <v>44197</v>
      </c>
      <c r="L54" s="34"/>
      <c r="M54" s="34">
        <v>44197</v>
      </c>
      <c r="N54" s="34">
        <v>44197</v>
      </c>
      <c r="O54" s="1"/>
    </row>
    <row r="55" spans="1:15" ht="10.5">
      <c r="A55" s="1"/>
      <c r="B55" s="1"/>
      <c r="C55" s="1"/>
      <c r="D55" s="19"/>
      <c r="E55" s="31">
        <v>46388</v>
      </c>
      <c r="F55" s="31">
        <f>D15</f>
        <v>37622</v>
      </c>
      <c r="G55" s="31">
        <f>_XLL.DPM(D14,D19*12*2+3*D17)</f>
        <v>48580</v>
      </c>
      <c r="H55" s="31">
        <f>D12</f>
        <v>36526</v>
      </c>
      <c r="I55" s="31">
        <f>_XLL.DPM(D14,D19*12*2+D17*3+D18)</f>
        <v>48945</v>
      </c>
      <c r="J55" s="31">
        <f>D13</f>
        <v>37257</v>
      </c>
      <c r="K55" s="31">
        <f>_XLL.DPM(D14,D19*12*2+D17*2)</f>
        <v>48214</v>
      </c>
      <c r="L55" s="31" t="s">
        <v>32</v>
      </c>
      <c r="M55" s="31">
        <f>_XLL.DPM(F14,F19*12*2+F17*2)</f>
        <v>0</v>
      </c>
      <c r="N55" s="31">
        <f>_XLL.DPM(G14,G19*12*2+G17*2)</f>
        <v>0</v>
      </c>
      <c r="O55" s="1"/>
    </row>
    <row r="56" spans="1:15" ht="10.5">
      <c r="A56" s="1"/>
      <c r="B56" s="1"/>
      <c r="C56" s="1"/>
      <c r="D56" s="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4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 t="s">
        <v>19</v>
      </c>
      <c r="F59" s="4"/>
      <c r="G59" s="1"/>
      <c r="H59" s="4"/>
      <c r="I59" s="4"/>
      <c r="J59" s="4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4" t="s">
        <v>20</v>
      </c>
      <c r="F60" s="4" t="s">
        <v>21</v>
      </c>
      <c r="G60" s="4" t="s">
        <v>22</v>
      </c>
      <c r="H60" s="4" t="s">
        <v>23</v>
      </c>
      <c r="I60" s="4" t="s">
        <v>24</v>
      </c>
      <c r="J60" s="4" t="s">
        <v>25</v>
      </c>
      <c r="K60" s="4" t="s">
        <v>26</v>
      </c>
      <c r="L60" s="4" t="s">
        <v>27</v>
      </c>
      <c r="M60" s="4" t="s">
        <v>26</v>
      </c>
      <c r="N60" s="4" t="s">
        <v>26</v>
      </c>
      <c r="O60" s="1"/>
    </row>
    <row r="61" spans="1:15" ht="10.5">
      <c r="A61" s="1"/>
      <c r="B61" s="1"/>
      <c r="C61" s="1"/>
      <c r="D61" s="1"/>
      <c r="E61" s="24"/>
      <c r="F61" s="24"/>
      <c r="G61" s="24" t="s">
        <v>28</v>
      </c>
      <c r="H61" s="24" t="s">
        <v>28</v>
      </c>
      <c r="I61" s="24" t="s">
        <v>28</v>
      </c>
      <c r="J61" s="24" t="s">
        <v>28</v>
      </c>
      <c r="K61" s="24" t="s">
        <v>29</v>
      </c>
      <c r="L61" s="24" t="s">
        <v>29</v>
      </c>
      <c r="M61" s="24" t="s">
        <v>29</v>
      </c>
      <c r="N61" s="24" t="s">
        <v>29</v>
      </c>
      <c r="O61" s="1"/>
    </row>
    <row r="62" spans="1:15" ht="10.5">
      <c r="A62" s="1"/>
      <c r="B62" s="1"/>
      <c r="C62" s="1" t="s">
        <v>31</v>
      </c>
      <c r="D62" s="19"/>
      <c r="E62" s="25">
        <f>E49</f>
        <v>0.2</v>
      </c>
      <c r="F62" s="25">
        <v>1.2</v>
      </c>
      <c r="G62" s="25">
        <f aca="true" t="shared" si="3" ref="G62:L62">G49</f>
        <v>2.2</v>
      </c>
      <c r="H62" s="25">
        <f t="shared" si="3"/>
        <v>3.2</v>
      </c>
      <c r="I62" s="25">
        <f t="shared" si="3"/>
        <v>4.2</v>
      </c>
      <c r="J62" s="25">
        <f t="shared" si="3"/>
        <v>5.2</v>
      </c>
      <c r="K62" s="25">
        <f t="shared" si="3"/>
        <v>6.2</v>
      </c>
      <c r="L62" s="25">
        <f t="shared" si="3"/>
        <v>7.2</v>
      </c>
      <c r="M62" s="25">
        <f>M49</f>
        <v>8.2</v>
      </c>
      <c r="N62" s="25">
        <f>N49</f>
        <v>9.2</v>
      </c>
      <c r="O62" s="1"/>
    </row>
    <row r="63" spans="1:15" ht="10.5">
      <c r="A63" s="1"/>
      <c r="B63" s="1"/>
      <c r="C63" s="26"/>
      <c r="D63" s="1"/>
      <c r="E63" s="27"/>
      <c r="F63" s="28"/>
      <c r="G63" s="28"/>
      <c r="H63" s="28"/>
      <c r="I63" s="28"/>
      <c r="J63" s="28"/>
      <c r="K63" s="28"/>
      <c r="L63" s="28"/>
      <c r="M63" s="28"/>
      <c r="N63" s="28"/>
      <c r="O63" s="1"/>
    </row>
    <row r="64" spans="1:15" ht="10.5">
      <c r="A64" s="1"/>
      <c r="B64" s="19"/>
      <c r="C64" s="16">
        <v>47484</v>
      </c>
      <c r="D64" s="29"/>
      <c r="E64" s="30">
        <f>_XLL.RENTDATEINFO($C64,$D$12,$D$13,$D$14,$D$15:$E$15,$D$16,E62,$D$17,$D$18,$D$19)</f>
        <v>58441</v>
      </c>
      <c r="F64" s="30">
        <f>_XLL.RENTDATEINFO($C64,$D$12,$D$13,$D$14,$D$15:$E$15,$D$16,F62,$D$17,$D$18,$D$19)</f>
        <v>44197</v>
      </c>
      <c r="G64" s="30">
        <f>_XLL.RENTDATEINFO($C64,$D$12,$D$13,$D$14,$D$15:$E$15,$D$16,G62,$D$17,$D$18,$D$19)</f>
        <v>48580</v>
      </c>
      <c r="H64" s="30">
        <f>_XLL.RENTDATEINFO($C64,$D$12,$D$13,$D$14,$D$15:$E$15,$D$16,H62,$D$17,$D$18,$D$19)</f>
        <v>44562</v>
      </c>
      <c r="I64" s="30">
        <f>_XLL.RENTDATEINFO($C64,$D$12,$D$13,$D$14,$D$15:$E$15,$D$16,I62,$D$17,$D$18,$D$19)</f>
        <v>48945</v>
      </c>
      <c r="J64" s="30">
        <f>_XLL.RENTDATEINFO($C64,$D$12,$D$13,$D$14,$D$15:$E$15,$D$16,J62,$D$17,$D$18,$D$19)</f>
        <v>44927</v>
      </c>
      <c r="K64" s="30">
        <f>_XLL.RENTDATEINFO($C64,$D$12,$D$13,$D$14,$D$15:$E$15,$D$16,K62,$D$17,$D$18,$D$19)</f>
        <v>48214</v>
      </c>
      <c r="L64" s="30">
        <f>_XLL.RENTDATEINFO($C64,$D$12,$D$13,$D$14,$D$15:$E$15,$D$16,L62,$D$17,$D$18,$D$19)</f>
        <v>44197</v>
      </c>
      <c r="M64" s="30">
        <f>_XLL.RENTDATEINFO($C64,$D$12,$D$13,$D$14,$D$15:$E$15,$D$16,M62,$D$17,$D$18,$D$19)</f>
        <v>48214</v>
      </c>
      <c r="N64" s="30">
        <f>_XLL.RENTDATEINFO($C64,$D$12,$D$13,$D$14,$D$15:$E$15,$D$16,N62,$D$17,$D$18,$D$19)</f>
        <v>40179</v>
      </c>
      <c r="O64" s="1"/>
    </row>
    <row r="65" spans="1:15" ht="10.5">
      <c r="A65" s="1"/>
      <c r="B65" s="1"/>
      <c r="C65" s="23"/>
      <c r="D65" s="1"/>
      <c r="E65" s="23"/>
      <c r="F65" s="32"/>
      <c r="G65" s="23"/>
      <c r="H65" s="23"/>
      <c r="I65" s="23"/>
      <c r="J65" s="23"/>
      <c r="K65" s="23"/>
      <c r="L65" s="23"/>
      <c r="M65" s="23"/>
      <c r="N65" s="23"/>
      <c r="O65" s="1"/>
    </row>
    <row r="66" spans="1:15" ht="10.5">
      <c r="A66" s="1"/>
      <c r="B66" s="1"/>
      <c r="C66" s="1"/>
      <c r="D66" s="1"/>
      <c r="E66" s="33">
        <v>50406</v>
      </c>
      <c r="F66" s="33">
        <v>46388</v>
      </c>
      <c r="G66" s="33">
        <v>48580</v>
      </c>
      <c r="H66" s="33">
        <v>44562</v>
      </c>
      <c r="I66" s="33">
        <f>_XLL.DPM(G66,12)</f>
        <v>48945</v>
      </c>
      <c r="J66" s="33">
        <f>_XLL.DPM(H66,12)</f>
        <v>44927</v>
      </c>
      <c r="K66" s="33">
        <v>48214</v>
      </c>
      <c r="L66" s="33">
        <v>48214</v>
      </c>
      <c r="M66" s="33">
        <v>48214</v>
      </c>
      <c r="N66" s="33">
        <v>48214</v>
      </c>
      <c r="O66" s="1"/>
    </row>
    <row r="67" spans="1:15" ht="10.5">
      <c r="A67" s="1"/>
      <c r="B67" s="1"/>
      <c r="C67" s="1"/>
      <c r="D67" s="1"/>
      <c r="E67" s="34">
        <v>50771</v>
      </c>
      <c r="F67" s="34">
        <v>42370</v>
      </c>
      <c r="G67" s="34">
        <v>52597</v>
      </c>
      <c r="H67" s="34">
        <v>40544</v>
      </c>
      <c r="I67" s="34">
        <v>52963</v>
      </c>
      <c r="J67" s="34">
        <f>_XLL.DPM(H67,12)</f>
        <v>40909</v>
      </c>
      <c r="K67" s="34">
        <v>52232</v>
      </c>
      <c r="L67" s="34">
        <v>44197</v>
      </c>
      <c r="M67" s="34">
        <v>52232</v>
      </c>
      <c r="N67" s="34">
        <v>52232</v>
      </c>
      <c r="O67" s="1"/>
    </row>
    <row r="68" spans="1:15" ht="10.5">
      <c r="A68" s="1"/>
      <c r="B68" s="1"/>
      <c r="C68" s="1"/>
      <c r="D68" s="19"/>
      <c r="E68" s="31">
        <v>58441</v>
      </c>
      <c r="F68" s="31">
        <v>38353</v>
      </c>
      <c r="G68" s="31">
        <v>56615</v>
      </c>
      <c r="H68" s="31">
        <v>36526</v>
      </c>
      <c r="I68" s="31">
        <v>56980</v>
      </c>
      <c r="J68" s="31">
        <v>37257</v>
      </c>
      <c r="K68" s="31">
        <v>56250</v>
      </c>
      <c r="L68" s="31">
        <v>40179</v>
      </c>
      <c r="M68" s="31">
        <v>56250</v>
      </c>
      <c r="N68" s="31">
        <v>56250</v>
      </c>
      <c r="O68" s="1"/>
    </row>
    <row r="69" spans="1:15" ht="10.5">
      <c r="A69" s="1"/>
      <c r="B69" s="1"/>
      <c r="C69" s="1"/>
      <c r="D69" s="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35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35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2013-03-26T10:58:29Z</dcterms:created>
  <dcterms:modified xsi:type="dcterms:W3CDTF">2013-03-26T10:58:29Z</dcterms:modified>
  <cp:category/>
  <cp:version/>
  <cp:contentType/>
  <cp:contentStatus/>
</cp:coreProperties>
</file>