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Ste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<sst xmlns="http://schemas.openxmlformats.org/spreadsheetml/2006/main" count="45" uniqueCount="31">
  <si>
    <t>PVFStep</t>
  </si>
  <si>
    <t>Category:</t>
  </si>
  <si>
    <t>Projections NPV</t>
  </si>
  <si>
    <t>Family:</t>
  </si>
  <si>
    <t>NPV Stepped Rate</t>
  </si>
  <si>
    <t>Arguments:</t>
  </si>
  <si>
    <t>NPVDate, DisAER, Finish, FromDates, AnnualRates, [DayCount], [CashBasis], [DayCountDisc], [PrdsDisc], [StartDCF], [FinishDCF]</t>
  </si>
  <si>
    <t>Meaning:</t>
  </si>
  <si>
    <t>Present Value  of an FStep function</t>
  </si>
  <si>
    <t>Description:</t>
  </si>
  <si>
    <t>This function calculates the Present Value of the stepped rate FStep function, without having to do the individual cell calculations, which are done internally within the function.</t>
  </si>
  <si>
    <t>Discount Rate</t>
  </si>
  <si>
    <t>From</t>
  </si>
  <si>
    <t>Annual</t>
  </si>
  <si>
    <t>DayCount</t>
  </si>
  <si>
    <t>CashBasis</t>
  </si>
  <si>
    <t>NPV Date</t>
  </si>
  <si>
    <t>AER</t>
  </si>
  <si>
    <t>Finish</t>
  </si>
  <si>
    <t>Dates</t>
  </si>
  <si>
    <t>Rates</t>
  </si>
  <si>
    <t>Disc</t>
  </si>
  <si>
    <t>Omitted</t>
  </si>
  <si>
    <t>PVFStep Function</t>
  </si>
  <si>
    <t>Focus On: What The Function Is Doing</t>
  </si>
  <si>
    <t>Detailed Cash Flow</t>
  </si>
  <si>
    <t>NPV</t>
  </si>
  <si>
    <t>Base</t>
  </si>
  <si>
    <t>Total</t>
  </si>
  <si>
    <t>An Example With Payments in Arrears: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</si>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</sst>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0.00%\ _);\(0.00%\ \);"/>
    <numFmt numFmtId="166" formatCode="_(\ ###0.00_);\(###0.00\);"/>
    <numFmt numFmtId="167" formatCode="_(d/mm/yy_);;"/>
    <numFmt numFmtId="168" formatCode="_(\ #,##0\ &quot;months&quot;_);\(#,##0\ &quot;months&quot;\);"/>
    <numFmt numFmtId="169" formatCode="_(\ ##,##0_);\(#,##0\);"/>
    <numFmt numFmtId="170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8" fontId="1" fillId="2" borderId="3" xfId="0" applyNumberFormat="1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5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6" customWidth="1"/>
    <col min="2" max="2" width="2.8515625" style="46" customWidth="1"/>
    <col min="3" max="3" width="13.140625" style="46" customWidth="1"/>
    <col min="4" max="4" width="11.8515625" style="46" customWidth="1"/>
    <col min="5" max="5" width="10.140625" style="46" customWidth="1"/>
    <col min="6" max="6" width="17.28125" style="46" customWidth="1"/>
    <col min="7" max="7" width="11.28125" style="46" customWidth="1"/>
    <col min="8" max="8" width="10.7109375" style="46" customWidth="1"/>
    <col min="9" max="9" width="10.28125" style="46" customWidth="1"/>
    <col min="10" max="11" width="11.00390625" style="46" customWidth="1"/>
    <col min="12" max="12" width="10.8515625" style="46" customWidth="1"/>
    <col min="13" max="13" width="10.140625" style="46" customWidth="1"/>
    <col min="14" max="14" width="9.140625" style="47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4"/>
    </row>
    <row r="6" spans="1:15" ht="10.5">
      <c r="A6" s="1"/>
      <c r="B6" s="1"/>
      <c r="C6" s="10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ht="10.5">
      <c r="A7" s="1"/>
      <c r="B7" s="1"/>
      <c r="C7" s="10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4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4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4"/>
    </row>
    <row r="11" spans="1:15" ht="10.5">
      <c r="A11" s="1"/>
      <c r="B11" s="1"/>
      <c r="C11" s="1"/>
      <c r="D11" s="3"/>
      <c r="E11" s="3"/>
      <c r="F11" s="4"/>
      <c r="G11" s="4"/>
      <c r="H11" s="3"/>
      <c r="I11" s="3"/>
      <c r="J11" s="4"/>
      <c r="K11" s="4"/>
      <c r="L11" s="1"/>
      <c r="M11" s="1"/>
      <c r="N11" s="3"/>
      <c r="O11" s="4"/>
    </row>
    <row r="12" spans="1:15" ht="10.5">
      <c r="A12" s="1"/>
      <c r="B12" s="1"/>
      <c r="C12" s="3"/>
      <c r="D12" s="13" t="s">
        <v>11</v>
      </c>
      <c r="E12" s="3"/>
      <c r="F12" s="14" t="s">
        <v>12</v>
      </c>
      <c r="G12" s="3" t="s">
        <v>13</v>
      </c>
      <c r="H12" s="3"/>
      <c r="I12" s="3"/>
      <c r="J12" s="3" t="s">
        <v>14</v>
      </c>
      <c r="K12" s="3" t="s">
        <v>15</v>
      </c>
      <c r="L12" s="1"/>
      <c r="M12" s="1"/>
      <c r="N12" s="3"/>
      <c r="O12" s="4"/>
    </row>
    <row r="13" spans="1:15" ht="10.5">
      <c r="A13" s="1"/>
      <c r="B13" s="1"/>
      <c r="C13" s="15" t="s">
        <v>16</v>
      </c>
      <c r="D13" s="16" t="s">
        <v>17</v>
      </c>
      <c r="E13" s="15" t="s">
        <v>18</v>
      </c>
      <c r="F13" s="15" t="s">
        <v>19</v>
      </c>
      <c r="G13" s="15" t="s">
        <v>20</v>
      </c>
      <c r="H13" s="15" t="s">
        <v>14</v>
      </c>
      <c r="I13" s="15" t="s">
        <v>15</v>
      </c>
      <c r="J13" s="15" t="s">
        <v>21</v>
      </c>
      <c r="K13" s="15" t="s">
        <v>21</v>
      </c>
      <c r="L13" s="1"/>
      <c r="M13" s="1"/>
      <c r="N13" s="3"/>
      <c r="O13" s="4"/>
    </row>
    <row r="14" spans="1:15" ht="10.5">
      <c r="A14" s="1"/>
      <c r="B14" s="17"/>
      <c r="C14" s="18">
        <v>36526</v>
      </c>
      <c r="D14" s="19">
        <v>0.1</v>
      </c>
      <c r="E14" s="20">
        <v>37288</v>
      </c>
      <c r="F14" s="18">
        <v>36647</v>
      </c>
      <c r="G14" s="21">
        <v>100</v>
      </c>
      <c r="H14" s="21" t="s">
        <v>22</v>
      </c>
      <c r="I14" s="21" t="s">
        <v>22</v>
      </c>
      <c r="J14" s="21" t="s">
        <v>22</v>
      </c>
      <c r="K14" s="21" t="s">
        <v>22</v>
      </c>
      <c r="L14" s="22"/>
      <c r="M14" s="3"/>
      <c r="N14" s="3"/>
      <c r="O14" s="4"/>
    </row>
    <row r="15" spans="1:15" ht="10.5">
      <c r="A15" s="1"/>
      <c r="B15" s="1"/>
      <c r="C15" s="23"/>
      <c r="D15" s="24"/>
      <c r="E15" s="25"/>
      <c r="F15" s="18">
        <f>_XLL.DPM(F14,18)</f>
        <v>37196</v>
      </c>
      <c r="G15" s="21">
        <f>G14+100</f>
        <v>200</v>
      </c>
      <c r="H15" s="26"/>
      <c r="I15" s="24"/>
      <c r="J15" s="24"/>
      <c r="K15" s="24"/>
      <c r="L15" s="3"/>
      <c r="M15" s="3"/>
      <c r="N15" s="3"/>
      <c r="O15" s="4"/>
    </row>
    <row r="16" spans="1:15" ht="10.5">
      <c r="A16" s="1"/>
      <c r="B16" s="1"/>
      <c r="C16" s="1"/>
      <c r="D16" s="3"/>
      <c r="E16" s="27"/>
      <c r="F16" s="18">
        <f>_XLL.DPM(F15,18)</f>
        <v>37742</v>
      </c>
      <c r="G16" s="21">
        <f>G15+100</f>
        <v>300</v>
      </c>
      <c r="H16" s="22"/>
      <c r="I16" s="3"/>
      <c r="J16" s="3"/>
      <c r="K16" s="3"/>
      <c r="L16" s="3"/>
      <c r="M16" s="3"/>
      <c r="N16" s="3"/>
      <c r="O16" s="4"/>
    </row>
    <row r="17" spans="1:15" ht="10.5">
      <c r="A17" s="1"/>
      <c r="B17" s="1"/>
      <c r="C17" s="1"/>
      <c r="D17" s="3"/>
      <c r="E17" s="27"/>
      <c r="F17" s="18">
        <f>_XLL.DPM(F16,18)</f>
        <v>38292</v>
      </c>
      <c r="G17" s="21">
        <f>G16+100</f>
        <v>400</v>
      </c>
      <c r="H17" s="22"/>
      <c r="I17" s="3"/>
      <c r="J17" s="3"/>
      <c r="K17" s="3"/>
      <c r="L17" s="3"/>
      <c r="M17" s="3"/>
      <c r="N17" s="3"/>
      <c r="O17" s="4"/>
    </row>
    <row r="18" spans="1:15" ht="10.5">
      <c r="A18" s="1"/>
      <c r="B18" s="1"/>
      <c r="C18" s="1"/>
      <c r="D18" s="3"/>
      <c r="E18" s="3"/>
      <c r="F18" s="24"/>
      <c r="G18" s="24"/>
      <c r="H18" s="3"/>
      <c r="I18" s="3"/>
      <c r="J18" s="3"/>
      <c r="K18" s="3"/>
      <c r="L18" s="3"/>
      <c r="M18" s="3"/>
      <c r="N18" s="3"/>
      <c r="O18" s="4"/>
    </row>
    <row r="19" spans="1:15" ht="10.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0.5">
      <c r="A20" s="1"/>
      <c r="B20" s="1"/>
      <c r="C20" s="1"/>
      <c r="D20" s="3"/>
      <c r="E20" s="3"/>
      <c r="F20" s="28" t="s">
        <v>23</v>
      </c>
      <c r="G20" s="3"/>
      <c r="H20" s="3"/>
      <c r="I20" s="3"/>
      <c r="J20" s="3"/>
      <c r="K20" s="3"/>
      <c r="L20" s="3"/>
      <c r="M20" s="3"/>
      <c r="N20" s="3"/>
      <c r="O20" s="4"/>
    </row>
    <row r="21" spans="1:15" ht="12" customHeight="1">
      <c r="A21" s="1"/>
      <c r="B21" s="1"/>
      <c r="C21" s="1"/>
      <c r="D21" s="3"/>
      <c r="E21" s="27"/>
      <c r="F21" s="29">
        <f>_XLL.PVFSTEP($C$14,$D$14,$E$14,$F$14:$F$17,$G$14:$G$17)</f>
        <v>178.88610729814883</v>
      </c>
      <c r="G21" s="30"/>
      <c r="H21" s="3"/>
      <c r="I21" s="3"/>
      <c r="J21" s="3"/>
      <c r="K21" s="3"/>
      <c r="L21" s="3"/>
      <c r="M21" s="3"/>
      <c r="N21" s="3"/>
      <c r="O21" s="4"/>
    </row>
    <row r="22" spans="1:15" ht="10.5">
      <c r="A22" s="1"/>
      <c r="B22" s="1"/>
      <c r="C22" s="1"/>
      <c r="D22" s="3"/>
      <c r="E22" s="3"/>
      <c r="F22" s="24"/>
      <c r="G22" s="3"/>
      <c r="H22" s="3"/>
      <c r="I22" s="3"/>
      <c r="J22" s="3"/>
      <c r="K22" s="3"/>
      <c r="L22" s="3"/>
      <c r="M22" s="3"/>
      <c r="N22" s="3"/>
      <c r="O22" s="4"/>
    </row>
    <row r="23" spans="1:15" ht="10.5">
      <c r="A23" s="1"/>
      <c r="B23" s="1"/>
      <c r="C23" s="31" t="s">
        <v>24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0.5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0.5">
      <c r="A25" s="1"/>
      <c r="B25" s="1"/>
      <c r="C25" s="1"/>
      <c r="D25" s="2" t="s">
        <v>25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0.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s="36" customFormat="1" ht="10.5">
      <c r="A27" s="32"/>
      <c r="B27" s="32"/>
      <c r="C27" s="15" t="s">
        <v>26</v>
      </c>
      <c r="D27" s="15" t="s">
        <v>27</v>
      </c>
      <c r="E27" s="33">
        <f>F14</f>
        <v>36647</v>
      </c>
      <c r="F27" s="33">
        <v>36708</v>
      </c>
      <c r="G27" s="33">
        <v>36800</v>
      </c>
      <c r="H27" s="33">
        <v>36892</v>
      </c>
      <c r="I27" s="33">
        <v>36982</v>
      </c>
      <c r="J27" s="33">
        <v>37073</v>
      </c>
      <c r="K27" s="33">
        <v>37165</v>
      </c>
      <c r="L27" s="33">
        <v>37257</v>
      </c>
      <c r="M27" s="33">
        <v>37347</v>
      </c>
      <c r="N27" s="34" t="s">
        <v>28</v>
      </c>
      <c r="O27" s="35"/>
    </row>
    <row r="28" spans="1:15" ht="13.5" customHeight="1">
      <c r="A28" s="1"/>
      <c r="B28" s="17"/>
      <c r="C28" s="29">
        <f>_XLL.PVT($C$14,$D$14,E27:M27,E28:M28)</f>
        <v>178.88610729814883</v>
      </c>
      <c r="D28" s="37">
        <v>3</v>
      </c>
      <c r="E28" s="38">
        <f>_XLL.FSTEP(E27,F27,$E$14,$F$14:$F$17,$G$14:$G$17,,,1)</f>
        <v>16.666666666666664</v>
      </c>
      <c r="F28" s="38">
        <f>_XLL.FSTEP(F27,G27,$E$14,$F$14:$F$17,$G$14:$G$17,,,1)</f>
        <v>25</v>
      </c>
      <c r="G28" s="38">
        <f>_XLL.FSTEP(G27,H27,$E$14,$F$14:$F$17,$G$14:$G$17,,,1)</f>
        <v>25</v>
      </c>
      <c r="H28" s="38">
        <f>_XLL.FSTEP(H27,I27,$E$14,$F$14:$F$17,$G$14:$G$17,,,1)</f>
        <v>25</v>
      </c>
      <c r="I28" s="38">
        <f>_XLL.FSTEP(I27,J27,$E$14,$F$14:$F$17,$G$14:$G$17,,,1)</f>
        <v>25</v>
      </c>
      <c r="J28" s="38">
        <f>_XLL.FSTEP(J27,K27,$E$14,$F$14:$F$17,$G$14:$G$17,,,1)</f>
        <v>25</v>
      </c>
      <c r="K28" s="38">
        <f>_XLL.FSTEP(K27,L27,$E$14,$F$14:$F$17,$G$14:$G$17,,,1)</f>
        <v>41.66666666666666</v>
      </c>
      <c r="L28" s="38">
        <f>_XLL.FSTEP(L27,M27,$E$14,$F$14:$F$17,$G$14:$G$17,,,1)</f>
        <v>16.666666666666664</v>
      </c>
      <c r="M28" s="38">
        <f>_XLL.FSTEP(M27,N27,$E$14,$F$14:$F$17,$G$14:$G$17,,,1)</f>
        <v>0</v>
      </c>
      <c r="N28" s="39">
        <f>SUM(E28:M28)</f>
        <v>199.99999999999997</v>
      </c>
      <c r="O28" s="4"/>
    </row>
    <row r="29" spans="1:15" ht="10.5">
      <c r="A29" s="1"/>
      <c r="B29" s="1"/>
      <c r="C29" s="23"/>
      <c r="D29" s="24"/>
      <c r="E29" s="24"/>
      <c r="F29" s="24"/>
      <c r="G29" s="24"/>
      <c r="H29" s="24"/>
      <c r="I29" s="24"/>
      <c r="J29" s="24"/>
      <c r="K29" s="24"/>
      <c r="L29" s="23"/>
      <c r="M29" s="24"/>
      <c r="N29" s="3"/>
      <c r="O29" s="4"/>
    </row>
    <row r="30" spans="1:15" ht="10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1"/>
      <c r="M30" s="3"/>
      <c r="N30" s="3"/>
      <c r="O30" s="4"/>
    </row>
    <row r="31" spans="1:15" ht="10.5">
      <c r="A31" s="1"/>
      <c r="B31" s="1"/>
      <c r="C31" s="6" t="s">
        <v>29</v>
      </c>
      <c r="D31" s="1"/>
      <c r="E31" s="3"/>
      <c r="F31" s="3"/>
      <c r="G31" s="3"/>
      <c r="H31" s="3"/>
      <c r="I31" s="3"/>
      <c r="J31" s="3"/>
      <c r="K31" s="3"/>
      <c r="L31" s="1"/>
      <c r="M31" s="3"/>
      <c r="N31" s="3"/>
      <c r="O31" s="4"/>
    </row>
    <row r="32" spans="1:15" ht="10.5">
      <c r="A32" s="1"/>
      <c r="B32" s="1"/>
      <c r="C32" s="1"/>
      <c r="D32" s="1"/>
      <c r="E32" s="34"/>
      <c r="F32" s="3"/>
      <c r="G32" s="3"/>
      <c r="H32" s="3"/>
      <c r="I32" s="3"/>
      <c r="J32" s="3"/>
      <c r="K32" s="34"/>
      <c r="L32" s="1"/>
      <c r="M32" s="34"/>
      <c r="N32" s="3"/>
      <c r="O32" s="4"/>
    </row>
    <row r="33" spans="1:15" ht="10.5">
      <c r="A33" s="1"/>
      <c r="B33" s="1"/>
      <c r="C33" s="15" t="s">
        <v>26</v>
      </c>
      <c r="D33" s="15" t="s">
        <v>27</v>
      </c>
      <c r="E33" s="33">
        <v>36708</v>
      </c>
      <c r="F33" s="33">
        <f>_XLL.NEXTDATESEQ(E33,$I$14,$E$14)</f>
        <v>36800</v>
      </c>
      <c r="G33" s="33">
        <f>_XLL.NEXTDATESEQ(F33,$I$14,$E$14)</f>
        <v>36892</v>
      </c>
      <c r="H33" s="33">
        <f>_XLL.NEXTDATESEQ(G33,$I$14,$E$14)</f>
        <v>36982</v>
      </c>
      <c r="I33" s="33">
        <f>_XLL.NEXTDATESEQ(H33,$I$14,$E$14)</f>
        <v>37073</v>
      </c>
      <c r="J33" s="33">
        <f>_XLL.NEXTDATESEQ(I33,$I$14,$E$14)</f>
        <v>37165</v>
      </c>
      <c r="K33" s="33">
        <f>_XLL.NEXTDATESEQ(J33,$I$14,$E$14)</f>
        <v>37257</v>
      </c>
      <c r="L33" s="33">
        <f>_XLL.NEXTDATESEQ(K33,$I$14,$E$14)</f>
        <v>37288</v>
      </c>
      <c r="M33" s="33">
        <f>_XLL.NEXTDATESEQ(L33,$I$14,$E$14)</f>
        <v>37347</v>
      </c>
      <c r="N33" s="34"/>
      <c r="O33" s="4"/>
    </row>
    <row r="34" spans="1:15" ht="10.5">
      <c r="A34" s="1"/>
      <c r="B34" s="17"/>
      <c r="C34" s="29">
        <f>_XLL.PVT($C$14,$D$14,E33:M33,E34:M34)</f>
        <v>175.0151421111749</v>
      </c>
      <c r="D34" s="37">
        <v>3</v>
      </c>
      <c r="E34" s="38">
        <f>_XLL.FSTEP(E33,F33,$E$14,$F$14:$F$17,$G$14:$G$17,,$D$37,1)</f>
        <v>16.666666666666664</v>
      </c>
      <c r="F34" s="38">
        <f>_XLL.FSTEP(F33,G33,$E$14,$F$14:$F$17,$G$14:$G$17,,$D$37,1)</f>
        <v>25</v>
      </c>
      <c r="G34" s="38">
        <f>_XLL.FSTEP(G33,H33,$E$14,$F$14:$F$17,$G$14:$G$17,,$D$37,1)</f>
        <v>25</v>
      </c>
      <c r="H34" s="38">
        <f>_XLL.FSTEP(H33,I33,$E$14,$F$14:$F$17,$G$14:$G$17,,$D$37,1)</f>
        <v>25</v>
      </c>
      <c r="I34" s="38">
        <f>_XLL.FSTEP(I33,J33,$E$14,$F$14:$F$17,$G$14:$G$17,,$D$37,1)</f>
        <v>25</v>
      </c>
      <c r="J34" s="38">
        <f>_XLL.FSTEP(J33,K33,$E$14,$F$14:$F$17,$G$14:$G$17,,$D$37,1)</f>
        <v>25</v>
      </c>
      <c r="K34" s="38">
        <f>_XLL.FSTEP(K33,L33,$E$14,$F$14:$F$17,$G$14:$G$17,,$D$37,1)</f>
        <v>41.66666666666666</v>
      </c>
      <c r="L34" s="38">
        <f>_XLL.FSTEP(L33,M33,$E$14,$F$14:$F$17,$G$14:$G$17,,$D$37,1)</f>
        <v>16.666666666666664</v>
      </c>
      <c r="M34" s="38">
        <f>_XLL.FSTEP(M33,N33,$E$14,$F$14:$F$17,$G$14:$G$17,,$D$37,1)</f>
        <v>0</v>
      </c>
      <c r="N34" s="39">
        <f>SUM(E34:M34)</f>
        <v>199.99999999999997</v>
      </c>
      <c r="O34" s="4"/>
    </row>
    <row r="35" spans="1:15" ht="10.5">
      <c r="A35" s="1"/>
      <c r="B35" s="1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"/>
      <c r="O35" s="4"/>
    </row>
    <row r="36" spans="1:15" ht="10.5">
      <c r="A36" s="1"/>
      <c r="B36" s="1"/>
      <c r="C36" s="1"/>
      <c r="D36" s="15" t="s">
        <v>15</v>
      </c>
      <c r="E36" s="3"/>
      <c r="F36" s="15" t="s">
        <v>0</v>
      </c>
      <c r="G36" s="3"/>
      <c r="H36" s="3"/>
      <c r="I36" s="3"/>
      <c r="J36" s="3"/>
      <c r="K36" s="3"/>
      <c r="L36" s="3"/>
      <c r="M36" s="3"/>
      <c r="N36" s="3"/>
      <c r="O36" s="4"/>
    </row>
    <row r="37" spans="1:15" ht="10.5">
      <c r="A37" s="1"/>
      <c r="B37" s="1"/>
      <c r="C37" s="17"/>
      <c r="D37" s="21">
        <v>-4</v>
      </c>
      <c r="E37" s="40"/>
      <c r="F37" s="29">
        <f>_XLL.PVFSTEP($C$14,$D$14,$E$14,$F$14:$F$17,$G$14:$G$17,,D37)</f>
        <v>175.0151421111749</v>
      </c>
      <c r="G37" s="41"/>
      <c r="H37" s="1"/>
      <c r="I37" s="1"/>
      <c r="J37" s="1"/>
      <c r="K37" s="1"/>
      <c r="L37" s="1"/>
      <c r="M37" s="1"/>
      <c r="N37" s="3"/>
      <c r="O37" s="4"/>
    </row>
    <row r="38" spans="1:15" ht="10.5">
      <c r="A38" s="1"/>
      <c r="B38" s="1"/>
      <c r="C38" s="1"/>
      <c r="D38" s="23"/>
      <c r="E38" s="1"/>
      <c r="F38" s="42"/>
      <c r="G38" s="1"/>
      <c r="H38" s="1"/>
      <c r="I38" s="1"/>
      <c r="J38" s="1"/>
      <c r="K38" s="1"/>
      <c r="L38" s="1"/>
      <c r="M38" s="1"/>
      <c r="N38" s="3"/>
      <c r="O38" s="4"/>
    </row>
    <row r="39" spans="1:15" ht="10.5">
      <c r="A39" s="1"/>
      <c r="B39" s="1"/>
      <c r="C39" s="1"/>
      <c r="D39" s="1"/>
      <c r="E39" s="1"/>
      <c r="F39" s="43"/>
      <c r="G39" s="1"/>
      <c r="H39" s="1"/>
      <c r="I39" s="1"/>
      <c r="J39" s="1"/>
      <c r="K39" s="1"/>
      <c r="L39" s="1"/>
      <c r="M39" s="1"/>
      <c r="N39" s="3"/>
      <c r="O39" s="4"/>
    </row>
    <row r="40" spans="1:15" ht="10.5">
      <c r="A40" s="1"/>
      <c r="B40" s="1"/>
      <c r="C40" s="1"/>
      <c r="D40" s="1"/>
      <c r="E40" s="1"/>
      <c r="F40" s="43"/>
      <c r="G40" s="1"/>
      <c r="H40" s="1"/>
      <c r="I40" s="1"/>
      <c r="J40" s="1"/>
      <c r="K40" s="1"/>
      <c r="L40" s="1"/>
      <c r="M40" s="1"/>
      <c r="N40" s="3"/>
      <c r="O40" s="4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4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4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4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4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4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 t="s">
        <v>30</v>
      </c>
      <c r="O46" s="4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 t="s">
        <v>30</v>
      </c>
      <c r="O47" s="4"/>
    </row>
    <row r="48" spans="1:15" ht="10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"/>
    </row>
    <row r="49" spans="1:15" ht="10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4" t="s">
        <v>30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4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4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4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4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4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4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4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4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4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4" t="s">
        <v>30</v>
      </c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4" t="s">
        <v>30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2013-03-26T10:58:11Z</dcterms:created>
  <dcterms:modified xsi:type="dcterms:W3CDTF">2013-03-26T10:58:11Z</dcterms:modified>
  <cp:category/>
  <cp:version/>
  <cp:contentType/>
  <cp:contentStatus/>
</cp:coreProperties>
</file>