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nterpolateDat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<sst xmlns="http://schemas.openxmlformats.org/spreadsheetml/2006/main" count="36" uniqueCount="31">
  <si>
    <t>InterpolateDate</t>
  </si>
  <si>
    <t>Category:</t>
  </si>
  <si>
    <t>Range Operations</t>
  </si>
  <si>
    <t>Family:</t>
  </si>
  <si>
    <t>Interpolation</t>
  </si>
  <si>
    <t>Arguments:</t>
  </si>
  <si>
    <t>InputDateRange, OutputData, InputDateValue, [Extrap], [MinimumOpt], [MaximumOpt], [InterpType], [Tension], [Bias], [DayCount], [Periods]</t>
  </si>
  <si>
    <t>Meaning:</t>
  </si>
  <si>
    <t>Do a lookup that interpolates between date values</t>
  </si>
  <si>
    <t>Description:</t>
  </si>
  <si>
    <t>General InterpolateDate function, expanded form of InterpDate.</t>
  </si>
  <si>
    <t>InputDate</t>
  </si>
  <si>
    <t>Output</t>
  </si>
  <si>
    <t>Range</t>
  </si>
  <si>
    <t>Data</t>
  </si>
  <si>
    <t>DayCount</t>
  </si>
  <si>
    <t>Omitted</t>
  </si>
  <si>
    <t>Periods</t>
  </si>
  <si>
    <t>Date</t>
  </si>
  <si>
    <t>Interpolate</t>
  </si>
  <si>
    <t>Function</t>
  </si>
  <si>
    <t>Real Life Example: Exponential Growth in Sales (equivalent to equal annual growth)</t>
  </si>
  <si>
    <t>Input Data</t>
  </si>
  <si>
    <t>The starting sales are</t>
  </si>
  <si>
    <t>as at</t>
  </si>
  <si>
    <t>They grow to</t>
  </si>
  <si>
    <t>by</t>
  </si>
  <si>
    <t>What is the profile over time?</t>
  </si>
  <si>
    <t xml:space="preserve">    </t>
  </si>
  <si>
    <t>Capped due to restriction set in MaximumOpt - you don't have to cap</t>
  </si>
  <si>
    <t>"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</si>
</sst>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#0.00_);\(###0.00\);"/>
    <numFmt numFmtId="166" formatCode="_(\ #,##0\ &quot;p.a.&quot;_);\(#,##0\ &quot;p.a.&quot;\);"/>
  </numFmts>
  <fonts count="5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166" fontId="1" fillId="3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57421875" style="4" bestFit="1" customWidth="1"/>
    <col min="5" max="5" width="12.28125" style="4" bestFit="1" customWidth="1"/>
    <col min="6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8" t="s">
        <v>11</v>
      </c>
      <c r="D12" s="9" t="s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0" t="s">
        <v>13</v>
      </c>
      <c r="D13" s="10" t="s">
        <v>14</v>
      </c>
      <c r="E13" s="1"/>
      <c r="F13" s="1"/>
      <c r="G13" s="1"/>
      <c r="H13" s="11"/>
      <c r="I13" s="1"/>
      <c r="J13" s="1"/>
      <c r="K13" s="1"/>
      <c r="L13" s="1"/>
      <c r="M13" s="1"/>
      <c r="N13" s="1"/>
      <c r="O13" s="1"/>
    </row>
    <row r="14" spans="1:15" ht="10.5">
      <c r="A14" s="1"/>
      <c r="B14" s="12"/>
      <c r="C14" s="13">
        <v>36892</v>
      </c>
      <c r="D14" s="14">
        <v>0</v>
      </c>
      <c r="E14" s="15"/>
      <c r="F14" s="8"/>
      <c r="G14" s="16" t="s">
        <v>15</v>
      </c>
      <c r="H14" s="14" t="s">
        <v>16</v>
      </c>
      <c r="I14" s="15"/>
      <c r="J14" s="1"/>
      <c r="K14" s="1"/>
      <c r="L14" s="1"/>
      <c r="M14" s="1"/>
      <c r="N14" s="1"/>
      <c r="O14" s="1"/>
    </row>
    <row r="15" spans="1:15" ht="10.5">
      <c r="A15" s="1"/>
      <c r="B15" s="12"/>
      <c r="C15" s="13">
        <f>_XLL.DPY(C14,1.25)</f>
        <v>37347</v>
      </c>
      <c r="D15" s="14">
        <f>D14+15</f>
        <v>15</v>
      </c>
      <c r="E15" s="15"/>
      <c r="F15" s="8"/>
      <c r="G15" s="16" t="s">
        <v>17</v>
      </c>
      <c r="H15" s="14" t="s">
        <v>16</v>
      </c>
      <c r="I15" s="15"/>
      <c r="J15" s="1"/>
      <c r="K15" s="1"/>
      <c r="L15" s="1"/>
      <c r="M15" s="1"/>
      <c r="N15" s="1"/>
      <c r="O15" s="1"/>
    </row>
    <row r="16" spans="1:15" ht="10.5">
      <c r="A16" s="1"/>
      <c r="B16" s="12"/>
      <c r="C16" s="13">
        <f>_XLL.DPY(C15,1.25)</f>
        <v>37803</v>
      </c>
      <c r="D16" s="14">
        <v>30</v>
      </c>
      <c r="E16" s="15"/>
      <c r="F16" s="8"/>
      <c r="G16" s="8"/>
      <c r="H16" s="17"/>
      <c r="I16" s="8"/>
      <c r="J16" s="1"/>
      <c r="K16" s="1"/>
      <c r="L16" s="1"/>
      <c r="M16" s="1"/>
      <c r="N16" s="1"/>
      <c r="O16" s="1"/>
    </row>
    <row r="17" spans="1:15" ht="10.5">
      <c r="A17" s="1"/>
      <c r="B17" s="12"/>
      <c r="C17" s="13">
        <f>_XLL.DPY(C16,1.25)</f>
        <v>38261</v>
      </c>
      <c r="D17" s="14">
        <f>D16+15</f>
        <v>45</v>
      </c>
      <c r="E17" s="15"/>
      <c r="F17" s="8"/>
      <c r="G17" s="8"/>
      <c r="H17" s="8"/>
      <c r="I17" s="8"/>
      <c r="J17" s="1"/>
      <c r="K17" s="1"/>
      <c r="L17" s="1"/>
      <c r="M17" s="1"/>
      <c r="N17" s="1"/>
      <c r="O17" s="1"/>
    </row>
    <row r="18" spans="1:15" ht="10.5">
      <c r="A18" s="1"/>
      <c r="B18" s="1"/>
      <c r="C18" s="18"/>
      <c r="D18" s="17"/>
      <c r="E18" s="8"/>
      <c r="F18" s="8"/>
      <c r="G18" s="8"/>
      <c r="H18" s="8"/>
      <c r="I18" s="8"/>
      <c r="J18" s="1"/>
      <c r="K18" s="1"/>
      <c r="L18" s="1"/>
      <c r="M18" s="1"/>
      <c r="N18" s="1"/>
      <c r="O18" s="1"/>
    </row>
    <row r="19" spans="1:15" ht="10.5">
      <c r="A19" s="1"/>
      <c r="B19" s="1"/>
      <c r="C19" s="19"/>
      <c r="D19" s="8"/>
      <c r="E19" s="8"/>
      <c r="F19" s="8"/>
      <c r="G19" s="8"/>
      <c r="H19" s="8"/>
      <c r="I19" s="8"/>
      <c r="J19" s="1"/>
      <c r="K19" s="1"/>
      <c r="L19" s="1"/>
      <c r="M19" s="1"/>
      <c r="N19" s="1"/>
      <c r="O19" s="1"/>
    </row>
    <row r="20" spans="1:15" ht="10.5">
      <c r="A20" s="1"/>
      <c r="B20" s="1"/>
      <c r="C20" s="19" t="s">
        <v>18</v>
      </c>
      <c r="D20" s="8" t="s">
        <v>19</v>
      </c>
      <c r="E20" s="8"/>
      <c r="F20" s="8"/>
      <c r="G20" s="8"/>
      <c r="H20" s="8"/>
      <c r="I20" s="8"/>
      <c r="J20" s="1"/>
      <c r="K20" s="1"/>
      <c r="L20" s="1"/>
      <c r="M20" s="1"/>
      <c r="N20" s="1"/>
      <c r="O20" s="1"/>
    </row>
    <row r="21" spans="1:15" ht="10.5">
      <c r="A21" s="1"/>
      <c r="B21" s="1"/>
      <c r="C21" s="19"/>
      <c r="D21" s="8" t="s">
        <v>18</v>
      </c>
      <c r="E21" s="8"/>
      <c r="F21" s="8"/>
      <c r="G21" s="8"/>
      <c r="H21" s="8"/>
      <c r="I21" s="8"/>
      <c r="J21" s="1"/>
      <c r="K21" s="1"/>
      <c r="L21" s="1"/>
      <c r="M21" s="1"/>
      <c r="N21" s="1"/>
      <c r="O21" s="1"/>
    </row>
    <row r="22" spans="1:15" ht="10.5">
      <c r="A22" s="1"/>
      <c r="B22" s="1"/>
      <c r="C22" s="20"/>
      <c r="D22" s="10" t="s">
        <v>20</v>
      </c>
      <c r="E22" s="8"/>
      <c r="F22" s="8"/>
      <c r="G22" s="8"/>
      <c r="H22" s="8"/>
      <c r="I22" s="8"/>
      <c r="J22" s="1"/>
      <c r="K22" s="1"/>
      <c r="L22" s="1"/>
      <c r="M22" s="1"/>
      <c r="N22" s="1"/>
      <c r="O22" s="1"/>
    </row>
    <row r="23" spans="1:15" ht="10.5">
      <c r="A23" s="1"/>
      <c r="B23" s="12"/>
      <c r="C23" s="13">
        <v>36923</v>
      </c>
      <c r="D23" s="21">
        <f>_XLL.INTERPOLATEDATE($C$14:$C$17,$D$14:$D$17,C23)</f>
        <v>1</v>
      </c>
      <c r="E23" s="15"/>
      <c r="F23" s="8"/>
      <c r="G23" s="8"/>
      <c r="H23" s="8"/>
      <c r="I23" s="8"/>
      <c r="J23" s="1"/>
      <c r="K23" s="1"/>
      <c r="L23" s="1"/>
      <c r="M23" s="1"/>
      <c r="N23" s="1"/>
      <c r="O23" s="1"/>
    </row>
    <row r="24" spans="1:15" ht="10.5">
      <c r="A24" s="1"/>
      <c r="B24" s="12"/>
      <c r="C24" s="13">
        <f>_XLL.DPY(C23,1)</f>
        <v>37288</v>
      </c>
      <c r="D24" s="21">
        <f>_XLL.INTERPOLATEDATE($C$14:$C$17,$D$14:$D$17,C24)</f>
        <v>13</v>
      </c>
      <c r="E24" s="15"/>
      <c r="F24" s="8"/>
      <c r="G24" s="8"/>
      <c r="H24" s="8"/>
      <c r="I24" s="8"/>
      <c r="J24" s="1"/>
      <c r="K24" s="1"/>
      <c r="L24" s="1"/>
      <c r="M24" s="1"/>
      <c r="N24" s="1"/>
      <c r="O24" s="1"/>
    </row>
    <row r="25" spans="1:15" ht="10.5">
      <c r="A25" s="1"/>
      <c r="B25" s="12"/>
      <c r="C25" s="13">
        <f>_XLL.DPY(C24,1)</f>
        <v>37653</v>
      </c>
      <c r="D25" s="21">
        <f>_XLL.INTERPOLATEDATE($C$14:$C$17,$D$14:$D$17,C25)</f>
        <v>25</v>
      </c>
      <c r="E25" s="15"/>
      <c r="F25" s="8"/>
      <c r="G25" s="8"/>
      <c r="H25" s="8"/>
      <c r="I25" s="8"/>
      <c r="J25" s="1"/>
      <c r="K25" s="1"/>
      <c r="L25" s="1"/>
      <c r="M25" s="1"/>
      <c r="N25" s="1"/>
      <c r="O25" s="1"/>
    </row>
    <row r="26" spans="1:15" ht="10.5">
      <c r="A26" s="1"/>
      <c r="B26" s="12"/>
      <c r="C26" s="13">
        <f>_XLL.DPY(C25,1)</f>
        <v>38018</v>
      </c>
      <c r="D26" s="21">
        <f>_XLL.INTERPOLATEDATE($C$14:$C$17,$D$14:$D$17,C26)</f>
        <v>37</v>
      </c>
      <c r="E26" s="15"/>
      <c r="F26" s="8"/>
      <c r="G26" s="8"/>
      <c r="H26" s="8"/>
      <c r="I26" s="8"/>
      <c r="J26" s="1"/>
      <c r="K26" s="1"/>
      <c r="L26" s="1"/>
      <c r="M26" s="1"/>
      <c r="N26" s="1"/>
      <c r="O26" s="1"/>
    </row>
    <row r="27" spans="1:15" ht="10.5">
      <c r="A27" s="1"/>
      <c r="B27" s="1"/>
      <c r="C27" s="18"/>
      <c r="D27" s="17"/>
      <c r="E27" s="8"/>
      <c r="F27" s="8"/>
      <c r="G27" s="8"/>
      <c r="H27" s="8"/>
      <c r="I27" s="8"/>
      <c r="J27" s="1"/>
      <c r="K27" s="1"/>
      <c r="L27" s="1"/>
      <c r="M27" s="1"/>
      <c r="N27" s="1"/>
      <c r="O27" s="1"/>
    </row>
    <row r="28" spans="1:15" ht="10.5">
      <c r="A28" s="1"/>
      <c r="B28" s="1"/>
      <c r="C28" s="19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2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2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23" t="s">
        <v>21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2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24" t="s">
        <v>22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22"/>
      <c r="D34" s="1"/>
      <c r="E34" s="11"/>
      <c r="F34" s="1"/>
      <c r="G34" s="1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22" t="s">
        <v>23</v>
      </c>
      <c r="D35" s="12"/>
      <c r="E35" s="25">
        <v>1000</v>
      </c>
      <c r="F35" s="26" t="s">
        <v>24</v>
      </c>
      <c r="G35" s="13">
        <v>38718</v>
      </c>
      <c r="H35" s="27"/>
      <c r="I35" s="28"/>
      <c r="J35" s="1"/>
      <c r="K35" s="1"/>
      <c r="L35" s="1"/>
      <c r="M35" s="1"/>
      <c r="N35" s="1"/>
      <c r="O35" s="1"/>
    </row>
    <row r="36" spans="1:15" ht="12.75">
      <c r="A36" s="1"/>
      <c r="B36" s="1"/>
      <c r="C36" s="22" t="s">
        <v>25</v>
      </c>
      <c r="D36" s="12"/>
      <c r="E36" s="25">
        <v>50000</v>
      </c>
      <c r="F36" s="26" t="s">
        <v>26</v>
      </c>
      <c r="G36" s="13">
        <v>40179</v>
      </c>
      <c r="H36" s="27"/>
      <c r="I36" s="28"/>
      <c r="J36" s="1"/>
      <c r="K36" s="1"/>
      <c r="L36" s="1"/>
      <c r="M36" s="1"/>
      <c r="N36" s="1"/>
      <c r="O36" s="1"/>
    </row>
    <row r="37" spans="1:15" ht="12.75">
      <c r="A37" s="1"/>
      <c r="B37" s="1"/>
      <c r="C37" s="22"/>
      <c r="D37" s="1"/>
      <c r="E37" s="29"/>
      <c r="F37" s="1"/>
      <c r="G37" s="29"/>
      <c r="H37" s="28"/>
      <c r="I37" s="28"/>
      <c r="J37" s="1"/>
      <c r="K37" s="1"/>
      <c r="L37" s="1"/>
      <c r="M37" s="1"/>
      <c r="N37" s="1"/>
      <c r="O37" s="1"/>
    </row>
    <row r="38" spans="1:15" ht="12.75">
      <c r="A38" s="1"/>
      <c r="B38" s="1"/>
      <c r="C38" s="22" t="s">
        <v>27</v>
      </c>
      <c r="D38" s="1"/>
      <c r="E38" s="1"/>
      <c r="F38" s="1"/>
      <c r="G38" s="1"/>
      <c r="H38" s="28"/>
      <c r="I38" s="28"/>
      <c r="J38" s="1"/>
      <c r="K38" s="1"/>
      <c r="L38" s="1"/>
      <c r="M38" s="1"/>
      <c r="N38" s="1"/>
      <c r="O38" s="1"/>
    </row>
    <row r="39" spans="1:15" ht="12.75">
      <c r="A39" s="1"/>
      <c r="B39" s="1"/>
      <c r="C39" s="30"/>
      <c r="D39" s="1"/>
      <c r="E39" s="11"/>
      <c r="F39" s="1"/>
      <c r="G39" s="1"/>
      <c r="H39" s="28"/>
      <c r="I39" s="28"/>
      <c r="J39" s="1"/>
      <c r="K39" s="1"/>
      <c r="L39" s="1"/>
      <c r="M39" s="1"/>
      <c r="N39" s="1"/>
      <c r="O39" s="1"/>
    </row>
    <row r="40" spans="1:15" ht="12.75">
      <c r="A40" s="1"/>
      <c r="B40" s="12"/>
      <c r="C40" s="13">
        <v>38718</v>
      </c>
      <c r="D40" s="26"/>
      <c r="E40" s="31">
        <f>_XLL.INTERPOLATEDATE($G$35:$G$36,$E$35:$E$36,C40,1,$E$35,$E$36,4)</f>
        <v>1000</v>
      </c>
      <c r="F40" s="32"/>
      <c r="G40" s="1"/>
      <c r="H40" s="28"/>
      <c r="I40" s="28"/>
      <c r="J40" s="1"/>
      <c r="K40" s="1"/>
      <c r="L40" s="1"/>
      <c r="M40" s="1"/>
      <c r="N40" s="1"/>
      <c r="O40" s="1"/>
    </row>
    <row r="41" spans="1:15" ht="12.75">
      <c r="A41" s="1"/>
      <c r="B41" s="12"/>
      <c r="C41" s="13">
        <f>_XLL.DPM(C40,6)</f>
        <v>38899</v>
      </c>
      <c r="D41" s="26"/>
      <c r="E41" s="31">
        <f>_XLL.INTERPOLATEDATE($G$35:$G$36,$E$35:$E$36,C41,1,$E$35,$E$36,4)</f>
        <v>1630.688044168605</v>
      </c>
      <c r="F41" s="32"/>
      <c r="G41" s="1"/>
      <c r="H41" s="28"/>
      <c r="I41" s="28"/>
      <c r="J41" s="1"/>
      <c r="K41" s="1"/>
      <c r="L41" s="1"/>
      <c r="M41" s="1"/>
      <c r="N41" s="1"/>
      <c r="O41" s="1"/>
    </row>
    <row r="42" spans="1:15" ht="12.75">
      <c r="A42" s="1"/>
      <c r="B42" s="12"/>
      <c r="C42" s="13">
        <f>_XLL.DPM(C41,6)</f>
        <v>39083</v>
      </c>
      <c r="D42" s="26"/>
      <c r="E42" s="31">
        <f>_XLL.INTERPOLATEDATE($G$35:$G$36,$E$35:$E$36,C42,1,$E$35,$E$36,4)</f>
        <v>2659.144133257172</v>
      </c>
      <c r="F42" s="32"/>
      <c r="G42" s="1"/>
      <c r="H42" s="28"/>
      <c r="I42" s="28"/>
      <c r="J42" s="1"/>
      <c r="K42" s="1"/>
      <c r="L42" s="1"/>
      <c r="M42" s="1"/>
      <c r="N42" s="1"/>
      <c r="O42" s="1"/>
    </row>
    <row r="43" spans="1:15" ht="12.75">
      <c r="A43" s="1"/>
      <c r="B43" s="12"/>
      <c r="C43" s="13">
        <f>_XLL.DPM(C42,6)</f>
        <v>39264</v>
      </c>
      <c r="D43" s="26"/>
      <c r="E43" s="31">
        <f>_XLL.INTERPOLATEDATE($G$35:$G$36,$E$35:$E$36,C43,1,$E$35,$E$36,4)</f>
        <v>4336.236619612857</v>
      </c>
      <c r="F43" s="32"/>
      <c r="G43" s="1"/>
      <c r="H43" s="28"/>
      <c r="I43" s="28"/>
      <c r="J43" s="1"/>
      <c r="K43" s="1"/>
      <c r="L43" s="1"/>
      <c r="M43" s="1"/>
      <c r="N43" s="1"/>
      <c r="O43" s="1"/>
    </row>
    <row r="44" spans="1:15" ht="12.75">
      <c r="A44" s="1"/>
      <c r="B44" s="12"/>
      <c r="C44" s="13">
        <f>_XLL.DPM(C43,6)</f>
        <v>39448</v>
      </c>
      <c r="D44" s="26"/>
      <c r="E44" s="31">
        <f>_XLL.INTERPOLATEDATE($G$35:$G$36,$E$35:$E$36,C44,1,$E$35,$E$36,4)</f>
        <v>7071.054284849406</v>
      </c>
      <c r="F44" s="32"/>
      <c r="G44" s="1"/>
      <c r="H44" s="28"/>
      <c r="I44" s="28"/>
      <c r="J44" s="1"/>
      <c r="K44" s="1"/>
      <c r="L44" s="1"/>
      <c r="M44" s="1"/>
      <c r="N44" s="1"/>
      <c r="O44" s="1"/>
    </row>
    <row r="45" spans="1:15" ht="12.75">
      <c r="A45" s="1"/>
      <c r="B45" s="12"/>
      <c r="C45" s="13">
        <f>_XLL.DPM(C44,6)</f>
        <v>39630</v>
      </c>
      <c r="D45" s="26"/>
      <c r="E45" s="31">
        <f>_XLL.INTERPOLATEDATE($G$35:$G$36,$E$35:$E$36,C45,1,$E$35,$E$36,4)</f>
        <v>11530.694711004377</v>
      </c>
      <c r="F45" s="32"/>
      <c r="G45" s="1"/>
      <c r="H45" s="28"/>
      <c r="I45" s="28"/>
      <c r="J45" s="1"/>
      <c r="K45" s="1"/>
      <c r="L45" s="1"/>
      <c r="M45" s="1"/>
      <c r="N45" s="1"/>
      <c r="O45" s="1"/>
    </row>
    <row r="46" spans="1:15" ht="12.75">
      <c r="A46" s="1"/>
      <c r="B46" s="12"/>
      <c r="C46" s="13">
        <f>_XLL.DPM(C45,6)</f>
        <v>39814</v>
      </c>
      <c r="D46" s="26"/>
      <c r="E46" s="31">
        <f>_XLL.INTERPOLATEDATE($G$35:$G$36,$E$35:$E$36,C46,1,$E$35,$E$36,4)</f>
        <v>18802.988487369043</v>
      </c>
      <c r="F46" s="32"/>
      <c r="G46" s="1"/>
      <c r="H46" s="28"/>
      <c r="I46" s="28"/>
      <c r="J46" s="1"/>
      <c r="K46" s="1"/>
      <c r="L46" s="1"/>
      <c r="M46" s="1"/>
      <c r="N46" s="1"/>
      <c r="O46" s="1"/>
    </row>
    <row r="47" spans="1:15" ht="12.75">
      <c r="A47" s="1"/>
      <c r="B47" s="12"/>
      <c r="C47" s="13">
        <f>_XLL.DPM(C46,6)</f>
        <v>39995</v>
      </c>
      <c r="D47" s="26"/>
      <c r="E47" s="31">
        <f>_XLL.INTERPOLATEDATE($G$35:$G$36,$E$35:$E$36,C47,1,$E$35,$E$36,4)</f>
        <v>30661.852512813963</v>
      </c>
      <c r="F47" s="32"/>
      <c r="G47" s="1"/>
      <c r="H47" s="28"/>
      <c r="I47" s="28"/>
      <c r="J47" s="1"/>
      <c r="K47" s="1"/>
      <c r="L47" s="1"/>
      <c r="M47" s="1"/>
      <c r="N47" s="1"/>
      <c r="O47" s="1"/>
    </row>
    <row r="48" spans="1:15" ht="12.75">
      <c r="A48" s="1"/>
      <c r="B48" s="12"/>
      <c r="C48" s="13">
        <f>_XLL.DPM(C47,6)</f>
        <v>40179</v>
      </c>
      <c r="D48" s="26"/>
      <c r="E48" s="31">
        <f>_XLL.INTERPOLATEDATE($G$35:$G$36,$E$35:$E$36,C48,1,$E$35,$E$36,4)</f>
        <v>49999.99999797113</v>
      </c>
      <c r="F48" s="32"/>
      <c r="G48" s="1"/>
      <c r="H48" s="28"/>
      <c r="I48" s="28"/>
      <c r="J48" s="1"/>
      <c r="K48" s="1"/>
      <c r="L48" s="1"/>
      <c r="M48" s="1"/>
      <c r="N48" s="1"/>
      <c r="O48" s="1" t="s">
        <v>28</v>
      </c>
    </row>
    <row r="49" spans="1:15" ht="12.75">
      <c r="A49" s="1"/>
      <c r="B49" s="12"/>
      <c r="C49" s="13">
        <f>_XLL.DPM(C48,6)</f>
        <v>40360</v>
      </c>
      <c r="D49" s="33"/>
      <c r="E49" s="31">
        <f>_XLL.INTERPOLATEDATE($G$35:$G$36,$E$35:$E$36,C49,1,$E$35,$E$36,4)</f>
        <v>50000</v>
      </c>
      <c r="F49" s="27"/>
      <c r="G49" s="34" t="s">
        <v>29</v>
      </c>
      <c r="H49" s="28"/>
      <c r="I49" s="28"/>
      <c r="J49" s="1"/>
      <c r="K49" s="1"/>
      <c r="L49" s="1"/>
      <c r="M49" s="1"/>
      <c r="N49" s="1"/>
      <c r="O49" s="1"/>
    </row>
    <row r="50" spans="1:15" ht="10.5">
      <c r="A50" s="1"/>
      <c r="B50" s="12"/>
      <c r="C50" s="13">
        <f>_XLL.DPM(C49,6)</f>
        <v>40544</v>
      </c>
      <c r="D50" s="26"/>
      <c r="E50" s="31">
        <f>_XLL.INTERPOLATEDATE($G$35:$G$36,$E$35:$E$36,C50,1,$E$35,$E$36,4)</f>
        <v>50000</v>
      </c>
      <c r="F50" s="32"/>
      <c r="G50" s="35" t="s">
        <v>30</v>
      </c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29"/>
      <c r="D51" s="1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 t="s">
        <v>28</v>
      </c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28</v>
      </c>
    </row>
    <row r="80" ht="10.5">
      <c r="O80" s="4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2013-03-26T10:57:11Z</dcterms:created>
  <dcterms:modified xsi:type="dcterms:W3CDTF">2013-03-26T10:57:11Z</dcterms:modified>
  <cp:category/>
  <cp:version/>
  <cp:contentType/>
  <cp:contentStatus/>
</cp:coreProperties>
</file>