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uration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<sst xmlns="http://schemas.openxmlformats.org/spreadsheetml/2006/main" count="24" uniqueCount="18">
  <si>
    <t>DurationE</t>
  </si>
  <si>
    <t>Category:</t>
  </si>
  <si>
    <t>Discounted Cash Flow</t>
  </si>
  <si>
    <t>Family:</t>
  </si>
  <si>
    <t>DCF Even Intervals</t>
  </si>
  <si>
    <t>Arguments:</t>
  </si>
  <si>
    <t>NPVDate, DisAER, EvenCashFlows, EvenTimeStart, EvenTimeInterval</t>
  </si>
  <si>
    <t>Meaning:</t>
  </si>
  <si>
    <t>Macaulay Duration</t>
  </si>
  <si>
    <t>Description:</t>
  </si>
  <si>
    <t>Measures the Macaulay duration, in years, from NPVDate</t>
  </si>
  <si>
    <t>EvenTimeInterval</t>
  </si>
  <si>
    <t>EvenTimeStart</t>
  </si>
  <si>
    <t>NPV Date</t>
  </si>
  <si>
    <t>Discount AER</t>
  </si>
  <si>
    <t>EvenCashFlows</t>
  </si>
  <si>
    <t>Long Hand: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</si>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</sst>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,##0\ &quot;months&quot;_);\(#,##0\ &quot;months&quot;\);"/>
    <numFmt numFmtId="166" formatCode="_(d\ mmm\ yy_);;"/>
    <numFmt numFmtId="167" formatCode="_(\ ##,##0_);\(#,##0\);"/>
    <numFmt numFmtId="168" formatCode="_(\ #,##0.00\ &quot;years&quot;_);\(#,##0.00\ &quot;years&quot;\);"/>
    <numFmt numFmtId="169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7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9" fontId="1" fillId="2" borderId="3" xfId="0" applyNumberFormat="1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169" fontId="1" fillId="4" borderId="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8" fontId="1" fillId="4" borderId="3" xfId="0" applyNumberFormat="1" applyFont="1" applyFill="1" applyBorder="1" applyAlignment="1">
      <alignment/>
    </xf>
    <xf numFmtId="169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3" customWidth="1"/>
    <col min="2" max="2" width="2.8515625" style="33" customWidth="1"/>
    <col min="3" max="3" width="13.140625" style="33" customWidth="1"/>
    <col min="4" max="5" width="11.8515625" style="33" customWidth="1"/>
    <col min="6" max="6" width="9.140625" style="33" customWidth="1"/>
    <col min="7" max="7" width="8.00390625" style="33" customWidth="1"/>
    <col min="8" max="9" width="9.140625" style="33" customWidth="1"/>
    <col min="10" max="10" width="9.28125" style="33" customWidth="1"/>
    <col min="11" max="11" width="2.8515625" style="33" customWidth="1"/>
    <col min="12" max="13" width="9.140625" style="33" customWidth="1"/>
    <col min="14" max="14" width="12.7109375" style="33" bestFit="1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s="8" customFormat="1" ht="10.5">
      <c r="A4" s="5"/>
      <c r="B4" s="1"/>
      <c r="C4" s="9"/>
      <c r="D4" s="2"/>
      <c r="E4" s="5"/>
      <c r="F4" s="5"/>
      <c r="G4" s="5"/>
      <c r="H4" s="5"/>
      <c r="I4" s="5"/>
      <c r="J4" s="5"/>
      <c r="K4" s="5"/>
      <c r="L4" s="1"/>
      <c r="M4" s="1"/>
      <c r="N4" s="9"/>
      <c r="O4" s="7"/>
    </row>
    <row r="5" spans="1:15" s="8" customFormat="1" ht="10.5">
      <c r="A5" s="5"/>
      <c r="B5" s="1"/>
      <c r="C5" s="9" t="s">
        <v>1</v>
      </c>
      <c r="D5" s="2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7"/>
    </row>
    <row r="6" spans="1:15" s="8" customFormat="1" ht="10.5">
      <c r="A6" s="5"/>
      <c r="B6" s="1"/>
      <c r="C6" s="9" t="s">
        <v>3</v>
      </c>
      <c r="D6" s="2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7"/>
    </row>
    <row r="7" spans="1:15" s="8" customFormat="1" ht="10.5">
      <c r="A7" s="5"/>
      <c r="B7" s="1"/>
      <c r="C7" s="9" t="s">
        <v>5</v>
      </c>
      <c r="D7" s="2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7"/>
    </row>
    <row r="8" spans="1:15" s="8" customFormat="1" ht="10.5">
      <c r="A8" s="5"/>
      <c r="B8" s="1"/>
      <c r="C8" s="9" t="s">
        <v>7</v>
      </c>
      <c r="D8" s="2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7"/>
    </row>
    <row r="9" spans="1:15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3"/>
    </row>
    <row r="10" spans="1:15" ht="10.5">
      <c r="A10" s="1"/>
      <c r="B10" s="1"/>
      <c r="C10" s="9"/>
      <c r="D10" s="2"/>
      <c r="E10" s="12"/>
      <c r="F10" s="13"/>
      <c r="G10" s="13"/>
      <c r="H10" s="13"/>
      <c r="I10" s="13"/>
      <c r="J10" s="13"/>
      <c r="K10" s="1"/>
      <c r="L10" s="1"/>
      <c r="M10" s="1"/>
      <c r="N10" s="1"/>
      <c r="O10" s="3"/>
    </row>
    <row r="11" spans="1:15" ht="10.5">
      <c r="A11" s="1"/>
      <c r="B11" s="1"/>
      <c r="C11" s="1" t="s">
        <v>11</v>
      </c>
      <c r="D11" s="14"/>
      <c r="E11" s="15">
        <v>6</v>
      </c>
      <c r="F11" s="16"/>
      <c r="G11" s="13"/>
      <c r="H11" s="13"/>
      <c r="I11" s="13"/>
      <c r="J11" s="13"/>
      <c r="K11" s="1"/>
      <c r="L11" s="1"/>
      <c r="M11" s="1"/>
      <c r="N11" s="1"/>
      <c r="O11" s="3"/>
    </row>
    <row r="12" spans="1:15" ht="10.5">
      <c r="A12" s="1"/>
      <c r="B12" s="1"/>
      <c r="C12" s="1" t="s">
        <v>12</v>
      </c>
      <c r="D12" s="14"/>
      <c r="E12" s="17">
        <v>36892</v>
      </c>
      <c r="F12" s="16"/>
      <c r="G12" s="13"/>
      <c r="H12" s="13"/>
      <c r="I12" s="13"/>
      <c r="J12" s="13"/>
      <c r="K12" s="1"/>
      <c r="L12" s="3"/>
      <c r="M12" s="3"/>
      <c r="N12" s="3"/>
      <c r="O12" s="3"/>
    </row>
    <row r="13" spans="1:15" ht="10.5">
      <c r="A13" s="1"/>
      <c r="B13" s="1"/>
      <c r="C13" s="1" t="s">
        <v>13</v>
      </c>
      <c r="D13" s="14"/>
      <c r="E13" s="17">
        <v>36161</v>
      </c>
      <c r="F13" s="16"/>
      <c r="G13" s="13"/>
      <c r="H13" s="13"/>
      <c r="I13" s="13"/>
      <c r="J13" s="13"/>
      <c r="K13" s="1"/>
      <c r="L13" s="1"/>
      <c r="M13" s="1"/>
      <c r="N13" s="1"/>
      <c r="O13" s="3"/>
    </row>
    <row r="14" spans="1:15" ht="10.5">
      <c r="A14" s="1"/>
      <c r="B14" s="1"/>
      <c r="C14" s="1"/>
      <c r="D14" s="3"/>
      <c r="E14" s="18"/>
      <c r="F14" s="13"/>
      <c r="G14" s="13"/>
      <c r="H14" s="13"/>
      <c r="I14" s="13"/>
      <c r="J14" s="13"/>
      <c r="K14" s="1"/>
      <c r="L14" s="1" t="s">
        <v>14</v>
      </c>
      <c r="M14" s="1"/>
      <c r="N14" s="1" t="s">
        <v>0</v>
      </c>
      <c r="O14" s="3"/>
    </row>
    <row r="15" spans="1:15" ht="10.5">
      <c r="A15" s="1"/>
      <c r="B15" s="1"/>
      <c r="C15" s="1"/>
      <c r="D15" s="12"/>
      <c r="E15" s="12"/>
      <c r="F15" s="12"/>
      <c r="G15" s="12"/>
      <c r="H15" s="12"/>
      <c r="I15" s="12"/>
      <c r="J15" s="12"/>
      <c r="K15" s="1"/>
      <c r="L15" s="19"/>
      <c r="M15" s="1"/>
      <c r="N15" s="19"/>
      <c r="O15" s="3"/>
    </row>
    <row r="16" spans="1:15" ht="10.5">
      <c r="A16" s="1"/>
      <c r="B16" s="1"/>
      <c r="C16" s="20" t="s">
        <v>15</v>
      </c>
      <c r="D16" s="21">
        <v>100</v>
      </c>
      <c r="E16" s="21">
        <v>0</v>
      </c>
      <c r="F16" s="21">
        <v>50</v>
      </c>
      <c r="G16" s="21">
        <v>0</v>
      </c>
      <c r="H16" s="21">
        <v>50</v>
      </c>
      <c r="I16" s="21"/>
      <c r="J16" s="22">
        <v>50</v>
      </c>
      <c r="K16" s="23"/>
      <c r="L16" s="24">
        <v>0</v>
      </c>
      <c r="M16" s="23"/>
      <c r="N16" s="25">
        <f>_XLL.DURATIONE($E$13,L16,D16:J16,$E$12,$E$11)</f>
        <v>3.2</v>
      </c>
      <c r="O16" s="26"/>
    </row>
    <row r="17" spans="1:15" ht="10.5">
      <c r="A17" s="1"/>
      <c r="B17" s="1"/>
      <c r="C17" s="1"/>
      <c r="D17" s="27"/>
      <c r="E17" s="27"/>
      <c r="F17" s="27"/>
      <c r="G17" s="27"/>
      <c r="H17" s="27"/>
      <c r="I17" s="27"/>
      <c r="J17" s="27"/>
      <c r="K17" s="1"/>
      <c r="L17" s="28"/>
      <c r="M17" s="1"/>
      <c r="N17" s="28"/>
      <c r="O17" s="3"/>
    </row>
    <row r="18" spans="1:15" ht="10.5">
      <c r="A18" s="1"/>
      <c r="B18" s="1"/>
      <c r="C18" s="20" t="s">
        <v>15</v>
      </c>
      <c r="D18" s="21">
        <v>100</v>
      </c>
      <c r="E18" s="21">
        <v>0</v>
      </c>
      <c r="F18" s="21">
        <v>50</v>
      </c>
      <c r="G18" s="21">
        <v>0</v>
      </c>
      <c r="H18" s="21">
        <v>50</v>
      </c>
      <c r="I18" s="21"/>
      <c r="J18" s="22">
        <v>50</v>
      </c>
      <c r="K18" s="23"/>
      <c r="L18" s="24">
        <v>0.1</v>
      </c>
      <c r="M18" s="23"/>
      <c r="N18" s="25">
        <f>_XLL.DURATIONE($E$13,L18,D18:J18,$E$12,$E$11)</f>
        <v>3.073342263898191</v>
      </c>
      <c r="O18" s="26"/>
    </row>
    <row r="19" spans="1:15" ht="10.5">
      <c r="A19" s="1"/>
      <c r="B19" s="1"/>
      <c r="C19" s="1"/>
      <c r="D19" s="28"/>
      <c r="E19" s="28"/>
      <c r="F19" s="28"/>
      <c r="G19" s="28"/>
      <c r="H19" s="28"/>
      <c r="I19" s="28"/>
      <c r="J19" s="28"/>
      <c r="K19" s="1"/>
      <c r="L19" s="18"/>
      <c r="M19" s="1"/>
      <c r="N19" s="28"/>
      <c r="O19" s="3"/>
    </row>
    <row r="20" spans="1:15" ht="10.5">
      <c r="A20" s="1"/>
      <c r="B20" s="1"/>
      <c r="C20" s="20" t="s">
        <v>16</v>
      </c>
      <c r="D20" s="29">
        <v>2</v>
      </c>
      <c r="E20" s="29">
        <f aca="true" t="shared" si="0" ref="E20:J20">D20+0.5</f>
        <v>2.5</v>
      </c>
      <c r="F20" s="29">
        <f t="shared" si="0"/>
        <v>3</v>
      </c>
      <c r="G20" s="29">
        <f t="shared" si="0"/>
        <v>3.5</v>
      </c>
      <c r="H20" s="29">
        <f t="shared" si="0"/>
        <v>4</v>
      </c>
      <c r="I20" s="29">
        <f t="shared" si="0"/>
        <v>4.5</v>
      </c>
      <c r="J20" s="29">
        <f t="shared" si="0"/>
        <v>5</v>
      </c>
      <c r="K20" s="16"/>
      <c r="L20" s="13"/>
      <c r="M20" s="30"/>
      <c r="N20" s="31">
        <f>SUMPRODUCT(D20:J20,D21:J21)/SUM(D21:J21)</f>
        <v>3.0733422638981924</v>
      </c>
      <c r="O20" s="26"/>
    </row>
    <row r="21" spans="1:15" ht="10.5">
      <c r="A21" s="1"/>
      <c r="B21" s="1"/>
      <c r="C21" s="20"/>
      <c r="D21" s="29">
        <f>D18/(1.1^D20)</f>
        <v>82.64462809917354</v>
      </c>
      <c r="E21" s="29">
        <f aca="true" t="shared" si="1" ref="E21:J21">E18/(1.1^E20)</f>
        <v>0</v>
      </c>
      <c r="F21" s="29">
        <f t="shared" si="1"/>
        <v>37.565740045078876</v>
      </c>
      <c r="G21" s="29">
        <f t="shared" si="1"/>
        <v>0</v>
      </c>
      <c r="H21" s="29">
        <f t="shared" si="1"/>
        <v>34.15067276825353</v>
      </c>
      <c r="I21" s="29">
        <f t="shared" si="1"/>
        <v>0</v>
      </c>
      <c r="J21" s="29">
        <f t="shared" si="1"/>
        <v>31.04606615295775</v>
      </c>
      <c r="K21" s="16"/>
      <c r="L21" s="13"/>
      <c r="M21" s="13"/>
      <c r="N21" s="18"/>
      <c r="O21" s="3"/>
    </row>
    <row r="22" spans="1:15" ht="10.5">
      <c r="A22" s="1"/>
      <c r="B22" s="1"/>
      <c r="C22" s="1"/>
      <c r="D22" s="32"/>
      <c r="E22" s="32"/>
      <c r="F22" s="32"/>
      <c r="G22" s="32"/>
      <c r="H22" s="32"/>
      <c r="I22" s="32"/>
      <c r="J22" s="32"/>
      <c r="K22" s="13"/>
      <c r="L22" s="12"/>
      <c r="M22" s="13"/>
      <c r="N22" s="19"/>
      <c r="O22" s="3"/>
    </row>
    <row r="23" spans="1:15" ht="10.5">
      <c r="A23" s="1"/>
      <c r="B23" s="1"/>
      <c r="C23" s="20" t="s">
        <v>15</v>
      </c>
      <c r="D23" s="21">
        <v>100</v>
      </c>
      <c r="E23" s="21"/>
      <c r="F23" s="21"/>
      <c r="G23" s="21"/>
      <c r="H23" s="21"/>
      <c r="I23" s="21"/>
      <c r="J23" s="22"/>
      <c r="K23" s="23"/>
      <c r="L23" s="24">
        <v>0.1</v>
      </c>
      <c r="M23" s="23"/>
      <c r="N23" s="25">
        <f>_XLL.DURATIONE($E$13,L23,D23:J23,$E$12,$E$11)</f>
        <v>2</v>
      </c>
      <c r="O23" s="26"/>
    </row>
    <row r="24" spans="1:15" ht="10.5">
      <c r="A24" s="1"/>
      <c r="B24" s="1"/>
      <c r="C24" s="1"/>
      <c r="D24" s="28"/>
      <c r="E24" s="28"/>
      <c r="F24" s="28"/>
      <c r="G24" s="28"/>
      <c r="H24" s="28"/>
      <c r="I24" s="28"/>
      <c r="J24" s="28"/>
      <c r="K24" s="1"/>
      <c r="L24" s="28"/>
      <c r="M24" s="1"/>
      <c r="N24" s="28"/>
      <c r="O24" s="3"/>
    </row>
    <row r="25" spans="1:15" ht="10.5">
      <c r="A25" s="1"/>
      <c r="B25" s="1"/>
      <c r="C25" s="20" t="s">
        <v>15</v>
      </c>
      <c r="D25" s="21"/>
      <c r="E25" s="21"/>
      <c r="F25" s="21"/>
      <c r="G25" s="21"/>
      <c r="H25" s="21"/>
      <c r="I25" s="21"/>
      <c r="J25" s="22">
        <v>100</v>
      </c>
      <c r="K25" s="23"/>
      <c r="L25" s="24">
        <v>0.1</v>
      </c>
      <c r="M25" s="23"/>
      <c r="N25" s="25">
        <f>_XLL.DURATIONE($E$13,L25,D25:J25,$E$12,$E$11)</f>
        <v>5</v>
      </c>
      <c r="O25" s="26"/>
    </row>
    <row r="26" spans="1:15" ht="10.5">
      <c r="A26" s="1"/>
      <c r="B26" s="1"/>
      <c r="C26" s="1"/>
      <c r="D26" s="18"/>
      <c r="E26" s="18"/>
      <c r="F26" s="18"/>
      <c r="G26" s="18"/>
      <c r="H26" s="18"/>
      <c r="I26" s="18"/>
      <c r="J26" s="18"/>
      <c r="K26" s="1"/>
      <c r="L26" s="18"/>
      <c r="M26" s="1"/>
      <c r="N26" s="18"/>
      <c r="O26" s="3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 t="s">
        <v>17</v>
      </c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 t="s">
        <v>17</v>
      </c>
    </row>
    <row r="80" ht="10.5">
      <c r="O80" s="4" t="s">
        <v>17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2013-03-26T10:56:35Z</dcterms:created>
  <dcterms:modified xsi:type="dcterms:W3CDTF">2013-03-26T10:56:35Z</dcterms:modified>
  <cp:category/>
  <cp:version/>
  <cp:contentType/>
  <cp:contentStatus/>
</cp:coreProperties>
</file>