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580" activeTab="0"/>
  </bookViews>
  <sheets>
    <sheet name="Sheet1" sheetId="1" r:id="rId1"/>
  </sheets>
  <definedNames>
    <definedName name="Base">'Sheet1'!$D$4</definedName>
    <definedName name="BFRT_hsaocnryapfgkrbys17g" hidden="1">'Sheet1'!$A$1</definedName>
    <definedName name="BFRTHHTGVGKITBWBRWUJLHXFP3" hidden="1">'Sheet1'!$A$1</definedName>
    <definedName name="DayCount">'Sheet1'!$D$6</definedName>
    <definedName name="Periods">'Sheet1'!$D$7:$G$7</definedName>
    <definedName name="_xlnm.Print_Area" localSheetId="0">'Sheet1'!$B$1:$W$52</definedName>
    <definedName name="ProjMode">'Sheet1'!$D$16</definedName>
  </definedNames>
  <calcPr fullCalcOnLoad="1"/>
</workbook>
</file>

<file path=xl/sharedStrings.xml><?xml version="1.0" encoding="utf-8"?>
<sst xmlns="http://schemas.openxmlformats.org/spreadsheetml/2006/main" count="31" uniqueCount="25">
  <si>
    <t>Base</t>
  </si>
  <si>
    <t>Period Commencing</t>
  </si>
  <si>
    <t>Start</t>
  </si>
  <si>
    <t>Depreciation</t>
  </si>
  <si>
    <t>DayCount</t>
  </si>
  <si>
    <t>Periods</t>
  </si>
  <si>
    <t>Type *</t>
  </si>
  <si>
    <t>Final</t>
  </si>
  <si>
    <t>Value</t>
  </si>
  <si>
    <t>Initial</t>
  </si>
  <si>
    <t>ProjMode</t>
  </si>
  <si>
    <t xml:space="preserve"> Depreciation</t>
  </si>
  <si>
    <t xml:space="preserve"> Value (Start Period)</t>
  </si>
  <si>
    <t>Life (or</t>
  </si>
  <si>
    <t>Decline Rate)</t>
  </si>
  <si>
    <t>Double Declining</t>
  </si>
  <si>
    <t>Sum of Years Digits</t>
  </si>
  <si>
    <t>Straight Line</t>
  </si>
  <si>
    <t>* Depreciation Type</t>
  </si>
  <si>
    <t>Declining Balance</t>
  </si>
  <si>
    <t>Total</t>
  </si>
  <si>
    <t>Plant Item No 1</t>
  </si>
  <si>
    <t>Plant Item No 2</t>
  </si>
  <si>
    <t>Depreciation Schedule</t>
  </si>
  <si>
    <t xml:space="preserve"> (0=Accruals, 1 = Cash)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</si>
</sst>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mmm\ yy;;"/>
    <numFmt numFmtId="166" formatCode="_(\ \+#,##0_);\ _(\ \-#,##0_);"/>
    <numFmt numFmtId="167" formatCode="_(\ \+#,##0.0_);\ _(\ \-#,##0.0_);"/>
    <numFmt numFmtId="168" formatCode="_(\ \+#,##0.00_);\ _(\ \-#,##0.00_);"/>
    <numFmt numFmtId="169" formatCode="_(d\ mmm\ yy_);;"/>
    <numFmt numFmtId="170" formatCode="_(\ 0.00%\ _);\(0.00%\ \);"/>
    <numFmt numFmtId="171" formatCode="_(\ ##,##0_);\(#,##0\);"/>
    <numFmt numFmtId="172" formatCode="_(\ ####0\ _);\(###00\ \);"/>
  </numFmts>
  <fonts count="8">
    <font>
      <sz val="11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"/>
      <color indexed="23"/>
      <name val="Verdana"/>
      <family val="2"/>
    </font>
    <font>
      <b/>
      <sz val="7"/>
      <color indexed="23"/>
      <name val="Times New Roman"/>
      <family val="1"/>
    </font>
    <font>
      <sz val="7"/>
      <color indexed="23"/>
      <name val="Times New Roman"/>
      <family val="1"/>
    </font>
    <font>
      <sz val="8"/>
      <color indexed="23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3" borderId="2" xfId="0" applyNumberFormat="1" applyFont="1" applyFill="1" applyBorder="1" applyAlignment="1">
      <alignment horizontal="center"/>
    </xf>
    <xf numFmtId="171" fontId="1" fillId="3" borderId="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71" fontId="1" fillId="4" borderId="0" xfId="0" applyNumberFormat="1" applyFont="1" applyFill="1" applyAlignment="1">
      <alignment horizontal="center"/>
    </xf>
    <xf numFmtId="171" fontId="1" fillId="5" borderId="0" xfId="0" applyNumberFormat="1" applyFont="1" applyFill="1" applyAlignment="1">
      <alignment horizontal="center"/>
    </xf>
    <xf numFmtId="171" fontId="1" fillId="4" borderId="0" xfId="0" applyNumberFormat="1" applyFont="1" applyFill="1" applyAlignment="1">
      <alignment/>
    </xf>
    <xf numFmtId="171" fontId="1" fillId="5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6" borderId="1" xfId="0" applyFont="1" applyFill="1" applyBorder="1" applyAlignment="1">
      <alignment horizontal="centerContinuous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1" fillId="6" borderId="2" xfId="0" applyFont="1" applyFill="1" applyBorder="1" applyAlignment="1">
      <alignment horizontal="center"/>
    </xf>
    <xf numFmtId="0" fontId="7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104775</xdr:rowOff>
    </xdr:from>
    <xdr:to>
      <xdr:col>14</xdr:col>
      <xdr:colOff>47625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72300" y="371475"/>
          <a:ext cx="2266950" cy="1238250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DayCount: 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Describes </a:t>
          </a: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how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the </a:t>
          </a: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length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of a timeperiod is calculated, particularly relevant where there are partial periods (ie the depreciation changes or terminates part-way through a timeperiod).
You may need to consult the Business Functions Help File if you require more information.  The most common options are 3 (Actual/365), 0 (30/360) and 6 (ACT/ACT in period).</a:t>
          </a:r>
        </a:p>
      </xdr:txBody>
    </xdr:sp>
    <xdr:clientData/>
  </xdr:twoCellAnchor>
  <xdr:twoCellAnchor>
    <xdr:from>
      <xdr:col>7</xdr:col>
      <xdr:colOff>285750</xdr:colOff>
      <xdr:row>2</xdr:row>
      <xdr:rowOff>85725</xdr:rowOff>
    </xdr:from>
    <xdr:to>
      <xdr:col>10</xdr:col>
      <xdr:colOff>133350</xdr:colOff>
      <xdr:row>11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19625" y="381000"/>
          <a:ext cx="2266950" cy="1228725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Periods: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Describes </a:t>
          </a: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when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Depreciation  actually occurs at various points during the year.  It generally does not matter too much what it is in a depreciation function, where you often use Accruals mode (ProjMode=0) anyway.  You may need to consult the Business Functions Help File if you require  more information.  Basically, -12 means monthly in arrear, -4 means quarterly in arrear, etc.  You can also specify a series of values in mm.dd format, for example -3.10, -9.10 means bi-annually in arrear on 10th March and 10th of September.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T88"/>
  <sheetViews>
    <sheetView showGridLines="0" tabSelected="1" workbookViewId="0" topLeftCell="A1">
      <selection activeCell="G35" sqref="G35"/>
    </sheetView>
  </sheetViews>
  <sheetFormatPr defaultColWidth="9.140625" defaultRowHeight="15"/>
  <cols>
    <col min="1" max="1" width="3.7109375" style="1" customWidth="1"/>
    <col min="2" max="2" width="3.140625" style="2" customWidth="1"/>
    <col min="3" max="3" width="12.421875" style="2" customWidth="1"/>
    <col min="4" max="4" width="14.421875" style="2" customWidth="1"/>
    <col min="5" max="5" width="11.421875" style="2" customWidth="1"/>
    <col min="6" max="6" width="9.140625" style="2" customWidth="1"/>
    <col min="7" max="7" width="10.7109375" style="2" customWidth="1"/>
    <col min="8" max="8" width="7.140625" style="2" customWidth="1"/>
    <col min="9" max="9" width="18.7109375" style="2" customWidth="1"/>
    <col min="10" max="10" width="10.421875" style="2" bestFit="1" customWidth="1"/>
    <col min="11" max="16" width="9.140625" style="2" customWidth="1"/>
    <col min="17" max="17" width="10.57421875" style="2" bestFit="1" customWidth="1"/>
    <col min="18" max="16384" width="9.140625" style="2" customWidth="1"/>
  </cols>
  <sheetData>
    <row r="2" spans="1:23" s="4" customFormat="1" ht="12.75">
      <c r="A2" s="3"/>
      <c r="C2" s="5" t="s">
        <v>23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4" spans="3:4" ht="10.5">
      <c r="C4" s="2" t="s">
        <v>0</v>
      </c>
      <c r="D4" s="9">
        <v>12</v>
      </c>
    </row>
    <row r="6" spans="3:5" ht="10.5">
      <c r="C6" s="2" t="s">
        <v>4</v>
      </c>
      <c r="D6" s="10">
        <v>3</v>
      </c>
      <c r="E6" s="23" t="str">
        <f>_XLL.DESCRIBEDAYCOUNT(DayCount)</f>
        <v>Actual Days/365.</v>
      </c>
    </row>
    <row r="7" spans="3:7" ht="10.5">
      <c r="C7" s="2" t="s">
        <v>5</v>
      </c>
      <c r="D7" s="11">
        <v>12</v>
      </c>
      <c r="E7" s="11"/>
      <c r="F7" s="11"/>
      <c r="G7" s="11"/>
    </row>
    <row r="8" ht="10.5">
      <c r="D8" s="23" t="str">
        <f>_XLL.DESCRIBEPERIODS(Periods)</f>
        <v> in advance, monthly (first day of month) No Business Days: no days excluded</v>
      </c>
    </row>
    <row r="9" ht="10.5">
      <c r="D9" s="23"/>
    </row>
    <row r="10" spans="5:7" ht="10.5">
      <c r="E10" s="24" t="s">
        <v>18</v>
      </c>
      <c r="F10" s="24"/>
      <c r="G10" s="24"/>
    </row>
    <row r="11" spans="5:7" ht="10.5">
      <c r="E11" s="25">
        <v>0</v>
      </c>
      <c r="F11" s="26" t="s">
        <v>17</v>
      </c>
      <c r="G11" s="26"/>
    </row>
    <row r="12" spans="5:7" ht="10.5">
      <c r="E12" s="25">
        <v>1</v>
      </c>
      <c r="F12" s="26" t="s">
        <v>19</v>
      </c>
      <c r="G12" s="26"/>
    </row>
    <row r="13" spans="5:7" ht="10.5">
      <c r="E13" s="25">
        <v>2</v>
      </c>
      <c r="F13" s="26" t="s">
        <v>15</v>
      </c>
      <c r="G13" s="26"/>
    </row>
    <row r="14" spans="5:7" ht="10.5">
      <c r="E14" s="25">
        <v>3</v>
      </c>
      <c r="F14" s="26" t="s">
        <v>16</v>
      </c>
      <c r="G14" s="26"/>
    </row>
    <row r="16" spans="3:9" ht="10.5">
      <c r="C16" s="2" t="s">
        <v>10</v>
      </c>
      <c r="D16" s="8">
        <v>0</v>
      </c>
      <c r="E16" s="28" t="s">
        <v>24</v>
      </c>
      <c r="I16" s="2" t="s">
        <v>20</v>
      </c>
    </row>
    <row r="17" spans="1:23" ht="10.5">
      <c r="A17" s="1">
        <v>1</v>
      </c>
      <c r="I17" s="17" t="s">
        <v>11</v>
      </c>
      <c r="J17" s="20">
        <f>_XLL.SUMCAT(J23:J1002,$A23:$A1002,$A17)</f>
        <v>0</v>
      </c>
      <c r="K17" s="20">
        <f>_XLL.SUMCAT(K23:K1002,$A23:$A1002,$A17)</f>
        <v>19.99999999999993</v>
      </c>
      <c r="L17" s="20">
        <f>_XLL.SUMCAT(L23:L1002,$A23:$A1002,$A17)</f>
        <v>19.000000000000043</v>
      </c>
      <c r="M17" s="20">
        <f>_XLL.SUMCAT(M23:M1002,$A23:$A1002,$A17)</f>
        <v>18.14843746064372</v>
      </c>
      <c r="N17" s="20">
        <f>_XLL.SUMCAT(N23:N1002,$A23:$A1002,$A17)</f>
        <v>17.287895979963004</v>
      </c>
      <c r="O17" s="20">
        <f>_XLL.SUMCAT(O23:O1002,$A23:$A1002,$A17)</f>
        <v>16.559106381966707</v>
      </c>
      <c r="P17" s="20">
        <f>_XLL.SUMCAT(P23:P1002,$A23:$A1002,$A17)</f>
        <v>15.903195743770077</v>
      </c>
      <c r="Q17" s="20">
        <f>_XLL.SUMCAT(Q23:Q1002,$A23:$A1002,$A17)</f>
        <v>15.35407392091929</v>
      </c>
      <c r="R17" s="20">
        <f>_XLL.SUMCAT(R23:R1002,$A23:$A1002,$A17)</f>
        <v>14.78020850332853</v>
      </c>
      <c r="S17" s="20">
        <f>_XLL.SUMCAT(S23:S1002,$A23:$A1002,$A17)</f>
        <v>14.302187652995663</v>
      </c>
      <c r="T17" s="20">
        <f>_XLL.SUMCAT(T23:T1002,$A23:$A1002,$A17)</f>
        <v>13.817174367148155</v>
      </c>
      <c r="U17" s="20">
        <f>_XLL.SUMCAT(U23:U1002,$A23:$A1002,$A17)</f>
        <v>3.4938238879512156</v>
      </c>
      <c r="V17" s="20">
        <f>_XLL.SUMCAT(V23:V1002,$A23:$A1002,$A17)</f>
        <v>3.135389610131355</v>
      </c>
      <c r="W17" s="20">
        <f>_XLL.SUMCAT(W23:W1002,$A23:$A1002,$A17)</f>
        <v>2.821850649118229</v>
      </c>
    </row>
    <row r="18" spans="1:23" ht="10.5">
      <c r="A18" s="1">
        <v>2</v>
      </c>
      <c r="I18" s="17" t="s">
        <v>12</v>
      </c>
      <c r="J18" s="21">
        <f>_XLL.SUMCAT(J26:J1003,$A26:$A1003,$A18)</f>
        <v>0</v>
      </c>
      <c r="K18" s="21">
        <f>_XLL.SUMCAT(K26:K1003,$A26:$A1003,$A18)</f>
        <v>200</v>
      </c>
      <c r="L18" s="21">
        <f>_XLL.SUMCAT(L26:L1003,$A26:$A1003,$A18)</f>
        <v>180.00000000000006</v>
      </c>
      <c r="M18" s="21">
        <f>_XLL.SUMCAT(M26:M1003,$A26:$A1003,$A18)</f>
        <v>161.00000000000003</v>
      </c>
      <c r="N18" s="21">
        <f>_XLL.SUMCAT(N26:N1003,$A26:$A1003,$A18)</f>
        <v>142.8515625393563</v>
      </c>
      <c r="O18" s="21">
        <f>_XLL.SUMCAT(O26:O1003,$A26:$A1003,$A18)</f>
        <v>125.56366655939331</v>
      </c>
      <c r="P18" s="21">
        <f>_XLL.SUMCAT(P26:P1003,$A26:$A1003,$A18)</f>
        <v>109.0045601774266</v>
      </c>
      <c r="Q18" s="21">
        <f>_XLL.SUMCAT(Q26:Q1003,$A26:$A1003,$A18)</f>
        <v>93.10136443365653</v>
      </c>
      <c r="R18" s="21">
        <f>_XLL.SUMCAT(R26:R1003,$A26:$A1003,$A18)</f>
        <v>77.74729051273724</v>
      </c>
      <c r="S18" s="21">
        <f>_XLL.SUMCAT(S26:S1003,$A26:$A1003,$A18)</f>
        <v>62.9670820094087</v>
      </c>
      <c r="T18" s="21">
        <f>_XLL.SUMCAT(T26:T1003,$A26:$A1003,$A18)</f>
        <v>48.664894356413036</v>
      </c>
      <c r="U18" s="21">
        <f>_XLL.SUMCAT(U26:U1003,$A26:$A1003,$A18)</f>
        <v>34.84771998926488</v>
      </c>
      <c r="V18" s="21">
        <f>_XLL.SUMCAT(V26:V1003,$A26:$A1003,$A18)</f>
        <v>31.353896101313666</v>
      </c>
      <c r="W18" s="21">
        <f>_XLL.SUMCAT(W26:W1003,$A26:$A1003,$A18)</f>
        <v>28.21850649118231</v>
      </c>
    </row>
    <row r="19" spans="3:23" ht="10.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1" spans="3:10" ht="10.5">
      <c r="C21" s="13" t="s">
        <v>2</v>
      </c>
      <c r="D21" s="13" t="s">
        <v>13</v>
      </c>
      <c r="E21" s="13" t="s">
        <v>9</v>
      </c>
      <c r="F21" s="13" t="s">
        <v>7</v>
      </c>
      <c r="G21" s="13" t="s">
        <v>3</v>
      </c>
      <c r="J21" s="2" t="s">
        <v>1</v>
      </c>
    </row>
    <row r="22" spans="3:46" ht="10.5">
      <c r="C22" s="13" t="s">
        <v>3</v>
      </c>
      <c r="D22" s="13" t="s">
        <v>14</v>
      </c>
      <c r="E22" s="13" t="s">
        <v>8</v>
      </c>
      <c r="F22" s="13" t="s">
        <v>8</v>
      </c>
      <c r="G22" s="13" t="s">
        <v>6</v>
      </c>
      <c r="J22" s="16">
        <v>38353</v>
      </c>
      <c r="K22" s="16">
        <f>_XLL.DPM(J22,Base)</f>
        <v>38718</v>
      </c>
      <c r="L22" s="16">
        <f>_XLL.DPM(K22,Base)</f>
        <v>39083</v>
      </c>
      <c r="M22" s="16">
        <f>_XLL.DPM(L22,Base)</f>
        <v>39448</v>
      </c>
      <c r="N22" s="16">
        <f>_XLL.DPM(M22,Base)</f>
        <v>39814</v>
      </c>
      <c r="O22" s="16">
        <f>_XLL.DPM(N22,Base)</f>
        <v>40179</v>
      </c>
      <c r="P22" s="16">
        <f>_XLL.DPM(O22,Base)</f>
        <v>40544</v>
      </c>
      <c r="Q22" s="16">
        <f>_XLL.DPM(P22,Base)</f>
        <v>40909</v>
      </c>
      <c r="R22" s="16">
        <f>_XLL.DPM(Q22,Base)</f>
        <v>41275</v>
      </c>
      <c r="S22" s="16">
        <f>_XLL.DPM(R22,Base)</f>
        <v>41640</v>
      </c>
      <c r="T22" s="16">
        <f>_XLL.DPM(S22,Base)</f>
        <v>42005</v>
      </c>
      <c r="U22" s="16">
        <f>_XLL.DPM(T22,Base)</f>
        <v>42370</v>
      </c>
      <c r="V22" s="16">
        <f>_XLL.DPM(U22,Base)</f>
        <v>42736</v>
      </c>
      <c r="W22" s="16">
        <f>_XLL.DPM(V22,Base)</f>
        <v>43101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3:46" ht="10.5">
      <c r="C23" s="13"/>
      <c r="D23" s="13"/>
      <c r="E23" s="13"/>
      <c r="F23" s="13"/>
      <c r="G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3:46" ht="10.5">
      <c r="C24" s="13"/>
      <c r="D24" s="13"/>
      <c r="E24" s="13"/>
      <c r="F24" s="13"/>
      <c r="G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3:46" ht="10.5">
      <c r="C25" s="22" t="s">
        <v>21</v>
      </c>
      <c r="E25" s="13"/>
      <c r="F25" s="13"/>
      <c r="G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ht="10.5">
      <c r="A26" s="1">
        <v>1</v>
      </c>
      <c r="C26" s="12">
        <v>38718</v>
      </c>
      <c r="D26" s="14">
        <v>0.1</v>
      </c>
      <c r="E26" s="15">
        <v>100</v>
      </c>
      <c r="F26" s="15">
        <v>0</v>
      </c>
      <c r="G26" s="27">
        <v>0</v>
      </c>
      <c r="I26" s="17" t="s">
        <v>11</v>
      </c>
      <c r="J26" s="18">
        <f>_XLL.DEPRECIATE(J$22,Base,$C26,$D26,$G26,$E26,$F26,DayCount,Periods,ProjMode)</f>
        <v>0</v>
      </c>
      <c r="K26" s="18">
        <f>_XLL.DEPRECIATE(K$22,Base,$C26,$D26,$G26,$E26,$F26,DayCount,Periods,ProjMode)</f>
        <v>10</v>
      </c>
      <c r="L26" s="18">
        <f>_XLL.DEPRECIATE(L$22,Base,$C26,$D26,$G26,$E26,$F26,DayCount,Periods,ProjMode)</f>
        <v>10</v>
      </c>
      <c r="M26" s="18">
        <f>_XLL.DEPRECIATE(M$22,Base,$C26,$D26,$G26,$E26,$F26,DayCount,Periods,ProjMode)</f>
        <v>10.027397260273972</v>
      </c>
      <c r="N26" s="18">
        <f>_XLL.DEPRECIATE(N$22,Base,$C26,$D26,$G26,$E26,$F26,DayCount,Periods,ProjMode)</f>
        <v>10.000000000000007</v>
      </c>
      <c r="O26" s="18">
        <f>_XLL.DEPRECIATE(O$22,Base,$C26,$D26,$G26,$E26,$F26,DayCount,Periods,ProjMode)</f>
        <v>10</v>
      </c>
      <c r="P26" s="18">
        <f>_XLL.DEPRECIATE(P$22,Base,$C26,$D26,$G26,$E26,$F26,DayCount,Periods,ProjMode)</f>
        <v>9.999999999999993</v>
      </c>
      <c r="Q26" s="18">
        <f>_XLL.DEPRECIATE(Q$22,Base,$C26,$D26,$G26,$E26,$F26,DayCount,Periods,ProjMode)</f>
        <v>10.027397260273965</v>
      </c>
      <c r="R26" s="18">
        <f>_XLL.DEPRECIATE(R$22,Base,$C26,$D26,$G26,$E26,$F26,DayCount,Periods,ProjMode)</f>
        <v>10.000000000000007</v>
      </c>
      <c r="S26" s="18">
        <f>_XLL.DEPRECIATE(S$22,Base,$C26,$D26,$G26,$E26,$F26,DayCount,Periods,ProjMode)</f>
        <v>10</v>
      </c>
      <c r="T26" s="18">
        <f>_XLL.DEPRECIATE(T$22,Base,$C26,$D26,$G26,$E26,$F26,DayCount,Periods,ProjMode)</f>
        <v>9.945205479452056</v>
      </c>
      <c r="U26" s="18">
        <f>_XLL.DEPRECIATE(U$22,Base,$C26,$D26,$G26,$E26,$F26,DayCount,Periods,ProjMode)</f>
        <v>0</v>
      </c>
      <c r="V26" s="18">
        <f>_XLL.DEPRECIATE(V$22,Base,$C26,$D26,$G26,$E26,$F26,DayCount,Periods,ProjMode)</f>
        <v>0</v>
      </c>
      <c r="W26" s="18">
        <f>_XLL.DEPRECIATE(W$22,Base,$C26,$D26,$G26,$E26,$F26,DayCount,Periods,ProjMode)</f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10.5">
      <c r="A27" s="1">
        <v>2</v>
      </c>
      <c r="I27" s="17" t="s">
        <v>12</v>
      </c>
      <c r="J27" s="19">
        <f>_XLL.DEPRECIATEDVALUE(J$22,$C26,$C26,$D26,$G26,$E26,$F26,DayCount,Periods)</f>
        <v>0</v>
      </c>
      <c r="K27" s="19">
        <f>_XLL.DEPRECIATEDVALUE(K$22,$C26,$C26,$D26,$G26,$E26,$F26,DayCount,Periods)</f>
        <v>100</v>
      </c>
      <c r="L27" s="19">
        <f>_XLL.DEPRECIATEDVALUE(L$22,$C26,$C26,$D26,$G26,$E26,$F26,DayCount,Periods)</f>
        <v>90</v>
      </c>
      <c r="M27" s="19">
        <f>_XLL.DEPRECIATEDVALUE(M$22,$C26,$C26,$D26,$G26,$E26,$F26,DayCount,Periods)</f>
        <v>80</v>
      </c>
      <c r="N27" s="19">
        <f>_XLL.DEPRECIATEDVALUE(N$22,$C26,$C26,$D26,$G26,$E26,$F26,DayCount,Periods)</f>
        <v>69.97260273972603</v>
      </c>
      <c r="O27" s="19">
        <f>_XLL.DEPRECIATEDVALUE(O$22,$C26,$C26,$D26,$G26,$E26,$F26,DayCount,Periods)</f>
        <v>59.97260273972602</v>
      </c>
      <c r="P27" s="19">
        <f>_XLL.DEPRECIATEDVALUE(P$22,$C26,$C26,$D26,$G26,$E26,$F26,DayCount,Periods)</f>
        <v>49.97260273972602</v>
      </c>
      <c r="Q27" s="19">
        <f>_XLL.DEPRECIATEDVALUE(Q$22,$C26,$C26,$D26,$G26,$E26,$F26,DayCount,Periods)</f>
        <v>39.97260273972603</v>
      </c>
      <c r="R27" s="19">
        <f>_XLL.DEPRECIATEDVALUE(R$22,$C26,$C26,$D26,$G26,$E26,$F26,DayCount,Periods)</f>
        <v>29.945205479452063</v>
      </c>
      <c r="S27" s="19">
        <f>_XLL.DEPRECIATEDVALUE(S$22,$C26,$C26,$D26,$G26,$E26,$F26,DayCount,Periods)</f>
        <v>19.945205479452056</v>
      </c>
      <c r="T27" s="19">
        <f>_XLL.DEPRECIATEDVALUE(T$22,$C26,$C26,$D26,$G26,$E26,$F26,DayCount,Periods)</f>
        <v>9.945205479452056</v>
      </c>
      <c r="U27" s="19">
        <f>_XLL.DEPRECIATEDVALUE(U$22,$C26,$C26,$D26,$G26,$E26,$F26,DayCount,Periods)</f>
        <v>0</v>
      </c>
      <c r="V27" s="19">
        <f>_XLL.DEPRECIATEDVALUE(V$22,$C26,$C26,$D26,$G26,$E26,$F26,DayCount,Periods)</f>
        <v>0</v>
      </c>
      <c r="W27" s="19">
        <f>_XLL.DEPRECIATEDVALUE(W$22,$C26,$C26,$D26,$G26,$E26,$F26,DayCount,Periods)</f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0:46" ht="10.5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3:46" ht="10.5">
      <c r="C29" s="22" t="s">
        <v>22</v>
      </c>
      <c r="E29" s="13"/>
      <c r="F29" s="13"/>
      <c r="G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0.5">
      <c r="A30" s="1">
        <v>1</v>
      </c>
      <c r="C30" s="12">
        <v>38718</v>
      </c>
      <c r="D30" s="14">
        <v>0.1</v>
      </c>
      <c r="E30" s="15">
        <v>100</v>
      </c>
      <c r="F30" s="15">
        <v>0</v>
      </c>
      <c r="G30" s="27">
        <v>1</v>
      </c>
      <c r="I30" s="17" t="s">
        <v>11</v>
      </c>
      <c r="J30" s="18">
        <f>_XLL.DEPRECIATE(J$22,Base,$C30,$D30,$G30,$E30,$F30,DayCount,Periods,ProjMode)</f>
        <v>0</v>
      </c>
      <c r="K30" s="18">
        <f>_XLL.DEPRECIATE(K$22,Base,$C30,$D30,$G30,$E30,$F30,DayCount,Periods,ProjMode)</f>
        <v>9.999999999999929</v>
      </c>
      <c r="L30" s="18">
        <f>_XLL.DEPRECIATE(L$22,Base,$C30,$D30,$G30,$E30,$F30,DayCount,Periods,ProjMode)</f>
        <v>9.000000000000043</v>
      </c>
      <c r="M30" s="18">
        <f>_XLL.DEPRECIATE(M$22,Base,$C30,$D30,$G30,$E30,$F30,DayCount,Periods,ProjMode)</f>
        <v>8.121040200369748</v>
      </c>
      <c r="N30" s="18">
        <f>_XLL.DEPRECIATE(N$22,Base,$C30,$D30,$G30,$E30,$F30,DayCount,Periods,ProjMode)</f>
        <v>7.287895979962997</v>
      </c>
      <c r="O30" s="18">
        <f>_XLL.DEPRECIATE(O$22,Base,$C30,$D30,$G30,$E30,$F30,DayCount,Periods,ProjMode)</f>
        <v>6.559106381966707</v>
      </c>
      <c r="P30" s="18">
        <f>_XLL.DEPRECIATE(P$22,Base,$C30,$D30,$G30,$E30,$F30,DayCount,Periods,ProjMode)</f>
        <v>5.903195743770084</v>
      </c>
      <c r="Q30" s="18">
        <f>_XLL.DEPRECIATE(Q$22,Base,$C30,$D30,$G30,$E30,$F30,DayCount,Periods,ProjMode)</f>
        <v>5.326676660645326</v>
      </c>
      <c r="R30" s="18">
        <f>_XLL.DEPRECIATE(R$22,Base,$C30,$D30,$G30,$E30,$F30,DayCount,Periods,ProjMode)</f>
        <v>4.780208503328524</v>
      </c>
      <c r="S30" s="18">
        <f>_XLL.DEPRECIATE(S$22,Base,$C30,$D30,$G30,$E30,$F30,DayCount,Periods,ProjMode)</f>
        <v>4.302187652995663</v>
      </c>
      <c r="T30" s="18">
        <f>_XLL.DEPRECIATE(T$22,Base,$C30,$D30,$G30,$E30,$F30,DayCount,Periods,ProjMode)</f>
        <v>3.8719688876960987</v>
      </c>
      <c r="U30" s="18">
        <f>_XLL.DEPRECIATE(U$22,Base,$C30,$D30,$G30,$E30,$F30,DayCount,Periods,ProjMode)</f>
        <v>3.4938238879512156</v>
      </c>
      <c r="V30" s="18">
        <f>_XLL.DEPRECIATE(V$22,Base,$C30,$D30,$G30,$E30,$F30,DayCount,Periods,ProjMode)</f>
        <v>3.135389610131355</v>
      </c>
      <c r="W30" s="18">
        <f>_XLL.DEPRECIATE(W$22,Base,$C30,$D30,$G30,$E30,$F30,DayCount,Periods,ProjMode)</f>
        <v>2.821850649118229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0.5">
      <c r="A31" s="1">
        <v>2</v>
      </c>
      <c r="I31" s="17" t="s">
        <v>12</v>
      </c>
      <c r="J31" s="19">
        <f>_XLL.DEPRECIATEDVALUE(J$22,$C30,$C30,$D30,$G30,$E30,$F30,DayCount,Periods)</f>
        <v>0</v>
      </c>
      <c r="K31" s="19">
        <f>_XLL.DEPRECIATEDVALUE(K$22,$C30,$C30,$D30,$G30,$E30,$F30,DayCount,Periods)</f>
        <v>100</v>
      </c>
      <c r="L31" s="19">
        <f>_XLL.DEPRECIATEDVALUE(L$22,$C30,$C30,$D30,$G30,$E30,$F30,DayCount,Periods)</f>
        <v>90.00000000000007</v>
      </c>
      <c r="M31" s="19">
        <f>_XLL.DEPRECIATEDVALUE(M$22,$C30,$C30,$D30,$G30,$E30,$F30,DayCount,Periods)</f>
        <v>81.00000000000003</v>
      </c>
      <c r="N31" s="19">
        <f>_XLL.DEPRECIATEDVALUE(N$22,$C30,$C30,$D30,$G30,$E30,$F30,DayCount,Periods)</f>
        <v>72.87895979963028</v>
      </c>
      <c r="O31" s="19">
        <f>_XLL.DEPRECIATEDVALUE(O$22,$C30,$C30,$D30,$G30,$E30,$F30,DayCount,Periods)</f>
        <v>65.59106381966728</v>
      </c>
      <c r="P31" s="19">
        <f>_XLL.DEPRECIATEDVALUE(P$22,$C30,$C30,$D30,$G30,$E30,$F30,DayCount,Periods)</f>
        <v>59.03195743770058</v>
      </c>
      <c r="Q31" s="19">
        <f>_XLL.DEPRECIATEDVALUE(Q$22,$C30,$C30,$D30,$G30,$E30,$F30,DayCount,Periods)</f>
        <v>53.12876169393049</v>
      </c>
      <c r="R31" s="19">
        <f>_XLL.DEPRECIATEDVALUE(R$22,$C30,$C30,$D30,$G30,$E30,$F30,DayCount,Periods)</f>
        <v>47.80208503328517</v>
      </c>
      <c r="S31" s="19">
        <f>_XLL.DEPRECIATEDVALUE(S$22,$C30,$C30,$D30,$G30,$E30,$F30,DayCount,Periods)</f>
        <v>43.02187652995664</v>
      </c>
      <c r="T31" s="19">
        <f>_XLL.DEPRECIATEDVALUE(T$22,$C30,$C30,$D30,$G30,$E30,$F30,DayCount,Periods)</f>
        <v>38.71968887696098</v>
      </c>
      <c r="U31" s="19">
        <f>_XLL.DEPRECIATEDVALUE(U$22,$C30,$C30,$D30,$G30,$E30,$F30,DayCount,Periods)</f>
        <v>34.84771998926488</v>
      </c>
      <c r="V31" s="19">
        <f>_XLL.DEPRECIATEDVALUE(V$22,$C30,$C30,$D30,$G30,$E30,$F30,DayCount,Periods)</f>
        <v>31.353896101313666</v>
      </c>
      <c r="W31" s="19">
        <f>_XLL.DEPRECIATEDVALUE(W$22,$C30,$C30,$D30,$G30,$E30,$F30,DayCount,Periods)</f>
        <v>28.21850649118231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0:46" ht="10.5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0:46" ht="10.5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0:46" ht="10.5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0:46" ht="10.5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0:46" ht="10.5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0:46" ht="10.5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0:46" ht="10.5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0:46" ht="10.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0:46" ht="10.5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0:46" ht="10.5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0:46" ht="10.5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0:46" ht="10.5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0:46" ht="10.5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0:46" ht="10.5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0:46" ht="10.5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0:46" ht="10.5"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0:46" ht="10.5"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0:46" ht="10.5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0:46" ht="10.5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0:46" ht="10.5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0:46" ht="10.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0:46" ht="10.5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0:46" ht="10.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0:46" ht="10.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0:46" ht="10.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0:46" ht="10.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0:46" ht="10.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0:46" ht="10.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0:46" ht="10.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0:46" ht="10.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0:46" ht="10.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0:46" ht="10.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0:46" ht="10.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0:46" ht="10.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0:46" ht="10.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0:46" ht="10.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0:46" ht="10.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0:46" ht="10.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0:46" ht="10.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0:46" ht="10.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0:46" ht="10.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0:46" ht="10.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0:46" ht="10.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0:46" ht="10.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0:46" ht="10.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0:46" ht="10.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0:46" ht="10.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0:46" ht="10.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0:46" ht="10.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0:46" ht="10.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0:46" ht="10.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0:46" ht="10.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0:46" ht="10.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0:46" ht="10.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0:46" ht="10.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0:46" ht="10.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0:46" ht="10.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</sheetData>
  <dataValidations count="3">
    <dataValidation type="list" allowBlank="1" showInputMessage="1" showErrorMessage="1" sqref="D4">
      <formula1>"1,3,6,12"</formula1>
    </dataValidation>
    <dataValidation type="list" allowBlank="1" showInputMessage="1" showErrorMessage="1" sqref="D16">
      <formula1>"0,1"</formula1>
    </dataValidation>
    <dataValidation type="list" allowBlank="1" showInputMessage="1" showErrorMessage="1" sqref="G26 G30">
      <formula1>"0,1,2,3"</formula1>
    </dataValidation>
  </dataValidations>
  <printOptions/>
  <pageMargins left="0.75" right="0.75" top="1" bottom="1" header="0.5" footer="0.5"/>
  <pageSetup fitToHeight="99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cp:lastPrinted>2004-03-04T22:35:25Z</cp:lastPrinted>
  <dcterms:created xsi:type="dcterms:W3CDTF">2004-03-03T21:31:42Z</dcterms:created>
  <dcterms:modified xsi:type="dcterms:W3CDTF">2006-10-26T11:22:08Z</dcterms:modified>
  <cp:category/>
  <cp:version/>
  <cp:contentType/>
  <cp:contentStatus/>
</cp:coreProperties>
</file>