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preciateFcstP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<sst xmlns="http://schemas.openxmlformats.org/spreadsheetml/2006/main" count="23" uniqueCount="23">
  <si>
    <t>DepreciateFcstPer</t>
  </si>
  <si>
    <t>Category:</t>
  </si>
  <si>
    <t>Accounting And Tax</t>
  </si>
  <si>
    <t>Family:</t>
  </si>
  <si>
    <t>Accounting</t>
  </si>
  <si>
    <t>Arguments:</t>
  </si>
  <si>
    <t>Time, Base, AbsFinish, StartDep, LifeOrDecRate, DepType, InitialValue, [FinalValue], FcstVals, StartFcst, FcstBase, Periodicity, [DayCount], [Periods], [ProjMode]</t>
  </si>
  <si>
    <t>Meaning:</t>
  </si>
  <si>
    <t>Depreciate Periodic</t>
  </si>
  <si>
    <t>Description:</t>
  </si>
  <si>
    <t>Start Depreciate</t>
  </si>
  <si>
    <t>Base</t>
  </si>
  <si>
    <t>Initial Value</t>
  </si>
  <si>
    <t>Final Value</t>
  </si>
  <si>
    <t>Absolute Finish</t>
  </si>
  <si>
    <t>Interval</t>
  </si>
  <si>
    <t>FcstBase</t>
  </si>
  <si>
    <t>DepType</t>
  </si>
  <si>
    <t>StartFcst</t>
  </si>
  <si>
    <t>LifeOrDecRate</t>
  </si>
  <si>
    <t>FcstVals</t>
  </si>
  <si>
    <t>Prd. Comm.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</si>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</sst>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mmm\ yy_);;"/>
    <numFmt numFmtId="166" formatCode="_(\ #,##0\ &quot;months&quot;_);\(#,##0\ &quot;months&quot;\);"/>
    <numFmt numFmtId="167" formatCode="_(d\ mmm\ yy_);;"/>
    <numFmt numFmtId="168" formatCode="_(\ ####0\ _);\(###00\ \);"/>
    <numFmt numFmtId="169" formatCode="_(\ ##,##0_);\(#,##0\)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7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6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9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3</xdr:col>
      <xdr:colOff>314325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954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</xdr:row>
      <xdr:rowOff>0</xdr:rowOff>
    </xdr:from>
    <xdr:to>
      <xdr:col>3</xdr:col>
      <xdr:colOff>314325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6954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1.140625" style="3" customWidth="1"/>
    <col min="5" max="5" width="12.57421875" style="3" bestFit="1" customWidth="1"/>
    <col min="6" max="7" width="9.8515625" style="3" bestFit="1" customWidth="1"/>
    <col min="8" max="8" width="11.57421875" style="3" bestFit="1" customWidth="1"/>
    <col min="9" max="9" width="9.140625" style="3" customWidth="1"/>
    <col min="10" max="10" width="10.421875" style="3" bestFit="1" customWidth="1"/>
    <col min="11" max="11" width="11.57421875" style="3" bestFit="1" customWidth="1"/>
    <col min="12" max="12" width="9.7109375" style="3" bestFit="1" customWidth="1"/>
    <col min="13" max="13" width="11.28125" style="3" customWidth="1"/>
    <col min="14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2"/>
      <c r="E10" s="8"/>
      <c r="F10" s="1"/>
      <c r="G10" s="1"/>
      <c r="H10" s="8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9" t="s">
        <v>10</v>
      </c>
      <c r="D11" s="10"/>
      <c r="E11" s="11">
        <v>38353</v>
      </c>
      <c r="F11" s="12"/>
      <c r="G11" s="10" t="s">
        <v>11</v>
      </c>
      <c r="H11" s="13">
        <v>12</v>
      </c>
      <c r="I11" s="12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12</v>
      </c>
      <c r="D12" s="10"/>
      <c r="E12" s="14">
        <v>100</v>
      </c>
      <c r="F12" s="12"/>
      <c r="G12" s="1"/>
      <c r="H12" s="15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 t="s">
        <v>13</v>
      </c>
      <c r="D13" s="10"/>
      <c r="E13" s="14">
        <v>0</v>
      </c>
      <c r="F13" s="12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 t="s">
        <v>14</v>
      </c>
      <c r="D14" s="10"/>
      <c r="E14" s="11">
        <v>49341</v>
      </c>
      <c r="F14" s="12"/>
      <c r="G14" s="1"/>
      <c r="H14" s="1"/>
      <c r="I14" s="1"/>
      <c r="J14" s="1"/>
      <c r="K14" s="8"/>
      <c r="L14" s="1"/>
      <c r="M14" s="1"/>
      <c r="N14" s="1"/>
      <c r="O14" s="1"/>
    </row>
    <row r="15" spans="1:15" ht="10.5">
      <c r="A15" s="1"/>
      <c r="B15" s="1"/>
      <c r="C15" s="1" t="s">
        <v>15</v>
      </c>
      <c r="D15" s="10"/>
      <c r="E15" s="16">
        <f>10*12</f>
        <v>120</v>
      </c>
      <c r="F15" s="12"/>
      <c r="G15" s="1"/>
      <c r="H15" s="1"/>
      <c r="I15" s="1"/>
      <c r="J15" s="10" t="s">
        <v>16</v>
      </c>
      <c r="K15" s="16">
        <v>12</v>
      </c>
      <c r="L15" s="12"/>
      <c r="M15" s="1"/>
      <c r="N15" s="1"/>
      <c r="O15" s="1"/>
    </row>
    <row r="16" spans="1:15" ht="10.5">
      <c r="A16" s="1"/>
      <c r="B16" s="1"/>
      <c r="C16" s="1" t="s">
        <v>17</v>
      </c>
      <c r="D16" s="10"/>
      <c r="E16" s="14">
        <v>0</v>
      </c>
      <c r="F16" s="12"/>
      <c r="G16" s="1"/>
      <c r="H16" s="1"/>
      <c r="I16" s="1"/>
      <c r="J16" s="10" t="s">
        <v>18</v>
      </c>
      <c r="K16" s="14">
        <v>2000</v>
      </c>
      <c r="L16" s="12"/>
      <c r="M16" s="1"/>
      <c r="N16" s="1"/>
      <c r="O16" s="1"/>
    </row>
    <row r="17" spans="1:15" ht="10.5">
      <c r="A17" s="1"/>
      <c r="B17" s="1"/>
      <c r="C17" s="1" t="s">
        <v>19</v>
      </c>
      <c r="D17" s="10"/>
      <c r="E17" s="17">
        <v>0.2</v>
      </c>
      <c r="F17" s="12"/>
      <c r="G17" s="1"/>
      <c r="H17" s="1"/>
      <c r="I17" s="1"/>
      <c r="J17" s="1"/>
      <c r="K17" s="15"/>
      <c r="L17" s="1"/>
      <c r="M17" s="1"/>
      <c r="N17" s="1"/>
      <c r="O17" s="1"/>
    </row>
    <row r="18" spans="1:15" ht="10.5">
      <c r="A18" s="1"/>
      <c r="B18" s="1"/>
      <c r="C18" s="1"/>
      <c r="D18" s="1"/>
      <c r="E18" s="15"/>
      <c r="F18" s="1"/>
      <c r="G18" s="1"/>
      <c r="H18" s="1"/>
      <c r="I18" s="1"/>
      <c r="J18" s="1"/>
      <c r="K18" s="18" t="s">
        <v>20</v>
      </c>
      <c r="L18" s="1"/>
      <c r="M18" s="1"/>
      <c r="N18" s="1"/>
      <c r="O18" s="1"/>
    </row>
    <row r="19" spans="1:15" ht="10.5">
      <c r="A19" s="1"/>
      <c r="B19" s="1"/>
      <c r="C19" s="18" t="s">
        <v>21</v>
      </c>
      <c r="D19" s="18"/>
      <c r="E19" s="19"/>
      <c r="F19" s="18"/>
      <c r="G19" s="18"/>
      <c r="H19" s="18"/>
      <c r="I19" s="18"/>
      <c r="J19" s="18"/>
      <c r="K19" s="19"/>
      <c r="L19" s="18"/>
      <c r="M19" s="18"/>
      <c r="N19" s="1"/>
      <c r="O19" s="1"/>
    </row>
    <row r="20" spans="1:15" ht="10.5">
      <c r="A20" s="1"/>
      <c r="B20" s="1"/>
      <c r="C20" s="20">
        <v>37987</v>
      </c>
      <c r="D20" s="21"/>
      <c r="E20" s="22">
        <f>_XLL.DEPRECIATEFCSTPER(C20,$H$11,$E$14,$E$11,$E$17,$E$16,$E$12,$E$13,$K$20:$K$57,$K$16,$K$15,$E$15)</f>
        <v>0</v>
      </c>
      <c r="F20" s="23"/>
      <c r="G20" s="18"/>
      <c r="H20" s="18"/>
      <c r="I20" s="18"/>
      <c r="J20" s="24">
        <v>2000</v>
      </c>
      <c r="K20" s="25">
        <v>100</v>
      </c>
      <c r="L20" s="23"/>
      <c r="M20" s="18"/>
      <c r="N20" s="1"/>
      <c r="O20" s="1"/>
    </row>
    <row r="21" spans="1:15" ht="10.5">
      <c r="A21" s="1"/>
      <c r="B21" s="1"/>
      <c r="C21" s="20">
        <f>_XLL.DPM(C20,$H$11)</f>
        <v>38353</v>
      </c>
      <c r="D21" s="21"/>
      <c r="E21" s="22">
        <f>_XLL.DEPRECIATEFCSTPER(C21,$H$11,$E$14,$E$11,$E$17,$E$16,$E$12,$E$13,$K$20:$K$57,$K$16,$K$15,$E$15)</f>
        <v>49.766399999999976</v>
      </c>
      <c r="F21" s="23"/>
      <c r="G21" s="18"/>
      <c r="H21" s="18"/>
      <c r="I21" s="18"/>
      <c r="J21" s="24">
        <f>J20+1</f>
        <v>2001</v>
      </c>
      <c r="K21" s="25">
        <f>K20*1.2</f>
        <v>120</v>
      </c>
      <c r="L21" s="23"/>
      <c r="M21" s="18"/>
      <c r="N21" s="1"/>
      <c r="O21" s="1"/>
    </row>
    <row r="22" spans="1:15" ht="10.5">
      <c r="A22" s="1"/>
      <c r="B22" s="1"/>
      <c r="C22" s="20">
        <f>_XLL.DPM(C21,$H$11)</f>
        <v>38718</v>
      </c>
      <c r="D22" s="21"/>
      <c r="E22" s="22">
        <f>_XLL.DEPRECIATEFCSTPER(C22,$H$11,$E$14,$E$11,$E$17,$E$16,$E$12,$E$13,$K$20:$K$57,$K$16,$K$15,$E$15)</f>
        <v>49.766400000000004</v>
      </c>
      <c r="F22" s="23"/>
      <c r="G22" s="18"/>
      <c r="H22" s="18"/>
      <c r="I22" s="18"/>
      <c r="J22" s="24">
        <f aca="true" t="shared" si="0" ref="J22:J57">J21+1</f>
        <v>2002</v>
      </c>
      <c r="K22" s="25">
        <f aca="true" t="shared" si="1" ref="K22:K57">K21*1.2</f>
        <v>144</v>
      </c>
      <c r="L22" s="23"/>
      <c r="M22" s="18"/>
      <c r="N22" s="1"/>
      <c r="O22" s="1"/>
    </row>
    <row r="23" spans="1:15" ht="10.5">
      <c r="A23" s="1"/>
      <c r="B23" s="1"/>
      <c r="C23" s="20">
        <f>_XLL.DPM(C22,$H$11)</f>
        <v>39083</v>
      </c>
      <c r="D23" s="21"/>
      <c r="E23" s="22">
        <f>_XLL.DEPRECIATEFCSTPER(C23,$H$11,$E$14,$E$11,$E$17,$E$16,$E$12,$E$13,$K$20:$K$57,$K$16,$K$15,$E$15)</f>
        <v>49.76639999999999</v>
      </c>
      <c r="F23" s="23"/>
      <c r="G23" s="18"/>
      <c r="H23" s="18"/>
      <c r="I23" s="18"/>
      <c r="J23" s="24">
        <f t="shared" si="0"/>
        <v>2003</v>
      </c>
      <c r="K23" s="25">
        <f t="shared" si="1"/>
        <v>172.79999999999998</v>
      </c>
      <c r="L23" s="23"/>
      <c r="M23" s="18"/>
      <c r="N23" s="1"/>
      <c r="O23" s="1"/>
    </row>
    <row r="24" spans="1:15" ht="10.5">
      <c r="A24" s="1"/>
      <c r="B24" s="1"/>
      <c r="C24" s="20">
        <f>_XLL.DPM(C23,$H$11)</f>
        <v>39448</v>
      </c>
      <c r="D24" s="21"/>
      <c r="E24" s="22">
        <f>_XLL.DEPRECIATEFCSTPER(C24,$H$11,$E$14,$E$11,$E$17,$E$16,$E$12,$E$13,$K$20:$K$57,$K$16,$K$15,$E$15)</f>
        <v>49.76640000000001</v>
      </c>
      <c r="F24" s="23"/>
      <c r="G24" s="18"/>
      <c r="H24" s="18"/>
      <c r="I24" s="18"/>
      <c r="J24" s="24">
        <f t="shared" si="0"/>
        <v>2004</v>
      </c>
      <c r="K24" s="25">
        <f t="shared" si="1"/>
        <v>207.35999999999999</v>
      </c>
      <c r="L24" s="23"/>
      <c r="M24" s="18"/>
      <c r="N24" s="1"/>
      <c r="O24" s="1"/>
    </row>
    <row r="25" spans="1:15" ht="10.5">
      <c r="A25" s="1"/>
      <c r="B25" s="1"/>
      <c r="C25" s="20">
        <f>_XLL.DPM(C24,$H$11)</f>
        <v>39814</v>
      </c>
      <c r="D25" s="21"/>
      <c r="E25" s="22">
        <f>_XLL.DEPRECIATEFCSTPER(C25,$H$11,$E$14,$E$11,$E$17,$E$16,$E$12,$E$13,$K$20:$K$57,$K$16,$K$15,$E$15)</f>
        <v>49.76639999999998</v>
      </c>
      <c r="F25" s="23"/>
      <c r="G25" s="18"/>
      <c r="H25" s="18"/>
      <c r="I25" s="18"/>
      <c r="J25" s="24">
        <f t="shared" si="0"/>
        <v>2005</v>
      </c>
      <c r="K25" s="25">
        <f t="shared" si="1"/>
        <v>248.83199999999997</v>
      </c>
      <c r="L25" s="23"/>
      <c r="M25" s="18"/>
      <c r="N25" s="1"/>
      <c r="O25" s="1"/>
    </row>
    <row r="26" spans="1:15" ht="10.5">
      <c r="A26" s="1"/>
      <c r="B26" s="1"/>
      <c r="C26" s="20">
        <f>_XLL.DPM(C25,$H$11)</f>
        <v>40179</v>
      </c>
      <c r="D26" s="21"/>
      <c r="E26" s="22">
        <f>_XLL.DEPRECIATEFCSTPER(C26,$H$11,$E$14,$E$11,$E$17,$E$16,$E$12,$E$13,$K$20:$K$57,$K$16,$K$15,$E$15)</f>
        <v>0</v>
      </c>
      <c r="F26" s="23"/>
      <c r="G26" s="18"/>
      <c r="H26" s="18"/>
      <c r="I26" s="18"/>
      <c r="J26" s="24">
        <f t="shared" si="0"/>
        <v>2006</v>
      </c>
      <c r="K26" s="25">
        <f t="shared" si="1"/>
        <v>298.59839999999997</v>
      </c>
      <c r="L26" s="23"/>
      <c r="M26" s="18"/>
      <c r="N26" s="1"/>
      <c r="O26" s="1"/>
    </row>
    <row r="27" spans="1:15" ht="10.5">
      <c r="A27" s="1"/>
      <c r="B27" s="1"/>
      <c r="C27" s="20">
        <f>_XLL.DPM(C26,$H$11)</f>
        <v>40544</v>
      </c>
      <c r="D27" s="21"/>
      <c r="E27" s="22">
        <f>_XLL.DEPRECIATEFCSTPER(C27,$H$11,$E$14,$E$11,$E$17,$E$16,$E$12,$E$13,$K$20:$K$57,$K$16,$K$15,$E$15)</f>
        <v>0</v>
      </c>
      <c r="F27" s="23"/>
      <c r="G27" s="18"/>
      <c r="H27" s="18"/>
      <c r="I27" s="18"/>
      <c r="J27" s="24">
        <f t="shared" si="0"/>
        <v>2007</v>
      </c>
      <c r="K27" s="25">
        <f t="shared" si="1"/>
        <v>358.31807999999995</v>
      </c>
      <c r="L27" s="23"/>
      <c r="M27" s="18"/>
      <c r="N27" s="1"/>
      <c r="O27" s="1"/>
    </row>
    <row r="28" spans="1:15" ht="10.5">
      <c r="A28" s="1"/>
      <c r="B28" s="1"/>
      <c r="C28" s="20">
        <f>_XLL.DPM(C27,$H$11)</f>
        <v>40909</v>
      </c>
      <c r="D28" s="21"/>
      <c r="E28" s="22">
        <f>_XLL.DEPRECIATEFCSTPER(C28,$H$11,$E$14,$E$11,$E$17,$E$16,$E$12,$E$13,$K$20:$K$57,$K$16,$K$15,$E$15)</f>
        <v>0</v>
      </c>
      <c r="F28" s="23"/>
      <c r="G28" s="18"/>
      <c r="H28" s="18"/>
      <c r="I28" s="18"/>
      <c r="J28" s="24">
        <f t="shared" si="0"/>
        <v>2008</v>
      </c>
      <c r="K28" s="25">
        <f t="shared" si="1"/>
        <v>429.98169599999994</v>
      </c>
      <c r="L28" s="23"/>
      <c r="M28" s="18"/>
      <c r="N28" s="1"/>
      <c r="O28" s="1"/>
    </row>
    <row r="29" spans="1:15" ht="10.5">
      <c r="A29" s="1"/>
      <c r="B29" s="1"/>
      <c r="C29" s="20">
        <f>_XLL.DPM(C28,$H$11)</f>
        <v>41275</v>
      </c>
      <c r="D29" s="21"/>
      <c r="E29" s="22">
        <f>_XLL.DEPRECIATEFCSTPER(C29,$H$11,$E$14,$E$11,$E$17,$E$16,$E$12,$E$13,$K$20:$K$57,$K$16,$K$15,$E$15)</f>
        <v>0</v>
      </c>
      <c r="F29" s="23"/>
      <c r="G29" s="18"/>
      <c r="H29" s="18"/>
      <c r="I29" s="18"/>
      <c r="J29" s="24">
        <f t="shared" si="0"/>
        <v>2009</v>
      </c>
      <c r="K29" s="25">
        <f t="shared" si="1"/>
        <v>515.9780351999999</v>
      </c>
      <c r="L29" s="23"/>
      <c r="M29" s="18"/>
      <c r="N29" s="1"/>
      <c r="O29" s="1"/>
    </row>
    <row r="30" spans="1:15" ht="10.5">
      <c r="A30" s="1"/>
      <c r="B30" s="1"/>
      <c r="C30" s="20">
        <f>_XLL.DPM(C29,$H$11)</f>
        <v>41640</v>
      </c>
      <c r="D30" s="21"/>
      <c r="E30" s="22">
        <f>_XLL.DEPRECIATEFCSTPER(C30,$H$11,$E$14,$E$11,$E$17,$E$16,$E$12,$E$13,$K$20:$K$57,$K$16,$K$15,$E$15)</f>
        <v>0</v>
      </c>
      <c r="F30" s="23"/>
      <c r="G30" s="19"/>
      <c r="H30" s="18"/>
      <c r="I30" s="18"/>
      <c r="J30" s="24">
        <f t="shared" si="0"/>
        <v>2010</v>
      </c>
      <c r="K30" s="25">
        <f t="shared" si="1"/>
        <v>619.1736422399998</v>
      </c>
      <c r="L30" s="23"/>
      <c r="M30" s="18"/>
      <c r="N30" s="1"/>
      <c r="O30" s="1"/>
    </row>
    <row r="31" spans="1:15" ht="10.5">
      <c r="A31" s="1"/>
      <c r="B31" s="1"/>
      <c r="C31" s="20">
        <f>_XLL.DPM(C30,$H$11)</f>
        <v>42005</v>
      </c>
      <c r="D31" s="21"/>
      <c r="E31" s="22">
        <f>_XLL.DEPRECIATEFCSTPER(C31,$H$11,$E$14,$E$11,$E$17,$E$16,$E$12,$E$13,$K$20:$K$57,$K$16,$K$15,$E$15)</f>
        <v>308.1404314917272</v>
      </c>
      <c r="F31" s="26"/>
      <c r="G31" s="27">
        <f>1541*20%</f>
        <v>308.20000000000005</v>
      </c>
      <c r="H31" s="23"/>
      <c r="I31" s="18"/>
      <c r="J31" s="24">
        <f t="shared" si="0"/>
        <v>2011</v>
      </c>
      <c r="K31" s="25">
        <f t="shared" si="1"/>
        <v>743.0083706879998</v>
      </c>
      <c r="L31" s="23"/>
      <c r="M31" s="18"/>
      <c r="N31" s="1"/>
      <c r="O31" s="1"/>
    </row>
    <row r="32" spans="1:15" ht="10.5">
      <c r="A32" s="1"/>
      <c r="B32" s="1"/>
      <c r="C32" s="20">
        <f>_XLL.DPM(C31,$H$11)</f>
        <v>42370</v>
      </c>
      <c r="D32" s="21"/>
      <c r="E32" s="22">
        <f>_XLL.DEPRECIATEFCSTPER(C32,$H$11,$E$14,$E$11,$E$17,$E$16,$E$12,$E$13,$K$20:$K$57,$K$16,$K$15,$E$15)</f>
        <v>308.1404314917273</v>
      </c>
      <c r="F32" s="23"/>
      <c r="G32" s="28"/>
      <c r="H32" s="18"/>
      <c r="I32" s="18"/>
      <c r="J32" s="24">
        <f t="shared" si="0"/>
        <v>2012</v>
      </c>
      <c r="K32" s="25">
        <f t="shared" si="1"/>
        <v>891.6100448255997</v>
      </c>
      <c r="L32" s="23"/>
      <c r="M32" s="18"/>
      <c r="N32" s="1"/>
      <c r="O32" s="1"/>
    </row>
    <row r="33" spans="1:15" ht="10.5">
      <c r="A33" s="1"/>
      <c r="B33" s="1"/>
      <c r="C33" s="20">
        <f>_XLL.DPM(C32,$H$11)</f>
        <v>42736</v>
      </c>
      <c r="D33" s="21"/>
      <c r="E33" s="22">
        <f>_XLL.DEPRECIATEFCSTPER(C33,$H$11,$E$14,$E$11,$E$17,$E$16,$E$12,$E$13,$K$20:$K$57,$K$16,$K$15,$E$15)</f>
        <v>308.1404314917272</v>
      </c>
      <c r="F33" s="23"/>
      <c r="G33" s="18"/>
      <c r="H33" s="18"/>
      <c r="I33" s="18"/>
      <c r="J33" s="24">
        <f t="shared" si="0"/>
        <v>2013</v>
      </c>
      <c r="K33" s="25">
        <f t="shared" si="1"/>
        <v>1069.9320537907197</v>
      </c>
      <c r="L33" s="23"/>
      <c r="M33" s="18"/>
      <c r="N33" s="1"/>
      <c r="O33" s="1"/>
    </row>
    <row r="34" spans="1:15" ht="10.5">
      <c r="A34" s="1"/>
      <c r="B34" s="1"/>
      <c r="C34" s="20">
        <f>_XLL.DPM(C33,$H$11)</f>
        <v>43101</v>
      </c>
      <c r="D34" s="21"/>
      <c r="E34" s="22">
        <f>_XLL.DEPRECIATEFCSTPER(C34,$H$11,$E$14,$E$11,$E$17,$E$16,$E$12,$E$13,$K$20:$K$57,$K$16,$K$15,$E$15)</f>
        <v>308.1404314917273</v>
      </c>
      <c r="F34" s="23"/>
      <c r="G34" s="18"/>
      <c r="H34" s="18"/>
      <c r="I34" s="18"/>
      <c r="J34" s="24">
        <f t="shared" si="0"/>
        <v>2014</v>
      </c>
      <c r="K34" s="25">
        <f t="shared" si="1"/>
        <v>1283.9184645488635</v>
      </c>
      <c r="L34" s="23"/>
      <c r="M34" s="18"/>
      <c r="N34" s="1"/>
      <c r="O34" s="1"/>
    </row>
    <row r="35" spans="1:15" ht="10.5">
      <c r="A35" s="1"/>
      <c r="B35" s="1"/>
      <c r="C35" s="20">
        <f>_XLL.DPM(C34,$H$11)</f>
        <v>43466</v>
      </c>
      <c r="D35" s="21"/>
      <c r="E35" s="22">
        <f>_XLL.DEPRECIATEFCSTPER(C35,$H$11,$E$14,$E$11,$E$17,$E$16,$E$12,$E$13,$K$20:$K$57,$K$16,$K$15,$E$15)</f>
        <v>308.1404314917272</v>
      </c>
      <c r="F35" s="23"/>
      <c r="G35" s="18"/>
      <c r="H35" s="18"/>
      <c r="I35" s="18"/>
      <c r="J35" s="24">
        <f t="shared" si="0"/>
        <v>2015</v>
      </c>
      <c r="K35" s="25">
        <f t="shared" si="1"/>
        <v>1540.7021574586363</v>
      </c>
      <c r="L35" s="23"/>
      <c r="M35" s="18"/>
      <c r="N35" s="1"/>
      <c r="O35" s="1"/>
    </row>
    <row r="36" spans="1:15" ht="10.5">
      <c r="A36" s="1"/>
      <c r="B36" s="1"/>
      <c r="C36" s="20">
        <f>_XLL.DPM(C35,$H$11)</f>
        <v>43831</v>
      </c>
      <c r="D36" s="21"/>
      <c r="E36" s="22">
        <f>_XLL.DEPRECIATEFCSTPER(C36,$H$11,$E$14,$E$11,$E$17,$E$16,$E$12,$E$13,$K$20:$K$57,$K$16,$K$15,$E$15)</f>
        <v>0</v>
      </c>
      <c r="F36" s="23"/>
      <c r="G36" s="18"/>
      <c r="H36" s="18"/>
      <c r="I36" s="18"/>
      <c r="J36" s="24">
        <f t="shared" si="0"/>
        <v>2016</v>
      </c>
      <c r="K36" s="25">
        <f t="shared" si="1"/>
        <v>1848.8425889503635</v>
      </c>
      <c r="L36" s="23"/>
      <c r="M36" s="18"/>
      <c r="N36" s="1"/>
      <c r="O36" s="1"/>
    </row>
    <row r="37" spans="1:15" ht="10.5">
      <c r="A37" s="1"/>
      <c r="B37" s="1"/>
      <c r="C37" s="20">
        <f>_XLL.DPM(C36,$H$11)</f>
        <v>44197</v>
      </c>
      <c r="D37" s="21"/>
      <c r="E37" s="22">
        <f>_XLL.DEPRECIATEFCSTPER(C37,$H$11,$E$14,$E$11,$E$17,$E$16,$E$12,$E$13,$K$20:$K$57,$K$16,$K$15,$E$15)</f>
        <v>0</v>
      </c>
      <c r="F37" s="23"/>
      <c r="G37" s="18"/>
      <c r="H37" s="18"/>
      <c r="I37" s="18"/>
      <c r="J37" s="24">
        <f t="shared" si="0"/>
        <v>2017</v>
      </c>
      <c r="K37" s="25">
        <f t="shared" si="1"/>
        <v>2218.6111067404363</v>
      </c>
      <c r="L37" s="23"/>
      <c r="M37" s="18"/>
      <c r="N37" s="1"/>
      <c r="O37" s="1"/>
    </row>
    <row r="38" spans="1:15" ht="10.5">
      <c r="A38" s="1"/>
      <c r="B38" s="1"/>
      <c r="C38" s="20">
        <f>_XLL.DPM(C37,$H$11)</f>
        <v>44562</v>
      </c>
      <c r="D38" s="21"/>
      <c r="E38" s="22">
        <f>_XLL.DEPRECIATEFCSTPER(C38,$H$11,$E$14,$E$11,$E$17,$E$16,$E$12,$E$13,$K$20:$K$57,$K$16,$K$15,$E$15)</f>
        <v>0</v>
      </c>
      <c r="F38" s="23"/>
      <c r="G38" s="18"/>
      <c r="H38" s="18"/>
      <c r="I38" s="18"/>
      <c r="J38" s="24">
        <f t="shared" si="0"/>
        <v>2018</v>
      </c>
      <c r="K38" s="25">
        <f t="shared" si="1"/>
        <v>2662.3333280885236</v>
      </c>
      <c r="L38" s="23"/>
      <c r="M38" s="18"/>
      <c r="N38" s="1"/>
      <c r="O38" s="1"/>
    </row>
    <row r="39" spans="1:15" ht="10.5">
      <c r="A39" s="1"/>
      <c r="B39" s="1"/>
      <c r="C39" s="20">
        <f>_XLL.DPM(C38,$H$11)</f>
        <v>44927</v>
      </c>
      <c r="D39" s="21"/>
      <c r="E39" s="22">
        <f>_XLL.DEPRECIATEFCSTPER(C39,$H$11,$E$14,$E$11,$E$17,$E$16,$E$12,$E$13,$K$20:$K$57,$K$16,$K$15,$E$15)</f>
        <v>0</v>
      </c>
      <c r="F39" s="23"/>
      <c r="G39" s="18"/>
      <c r="H39" s="18"/>
      <c r="I39" s="18"/>
      <c r="J39" s="24">
        <f t="shared" si="0"/>
        <v>2019</v>
      </c>
      <c r="K39" s="25">
        <f t="shared" si="1"/>
        <v>3194.799993706228</v>
      </c>
      <c r="L39" s="23"/>
      <c r="M39" s="18"/>
      <c r="N39" s="1"/>
      <c r="O39" s="1"/>
    </row>
    <row r="40" spans="1:15" ht="10.5">
      <c r="A40" s="1"/>
      <c r="B40" s="1"/>
      <c r="C40" s="20">
        <f>_XLL.DPM(C39,$H$11)</f>
        <v>45292</v>
      </c>
      <c r="D40" s="21"/>
      <c r="E40" s="22">
        <f>_XLL.DEPRECIATEFCSTPER(C40,$H$11,$E$14,$E$11,$E$17,$E$16,$E$12,$E$13,$K$20:$K$57,$K$16,$K$15,$E$15)</f>
        <v>0</v>
      </c>
      <c r="F40" s="23"/>
      <c r="G40" s="18"/>
      <c r="H40" s="18"/>
      <c r="I40" s="18"/>
      <c r="J40" s="24">
        <f t="shared" si="0"/>
        <v>2020</v>
      </c>
      <c r="K40" s="25">
        <f t="shared" si="1"/>
        <v>3833.7599924474735</v>
      </c>
      <c r="L40" s="23"/>
      <c r="M40" s="18"/>
      <c r="N40" s="1"/>
      <c r="O40" s="1"/>
    </row>
    <row r="41" spans="1:15" ht="10.5">
      <c r="A41" s="1"/>
      <c r="B41" s="1"/>
      <c r="C41" s="20">
        <f>_XLL.DPM(C40,$H$11)</f>
        <v>45658</v>
      </c>
      <c r="D41" s="21"/>
      <c r="E41" s="22">
        <f>_XLL.DEPRECIATEFCSTPER(C41,$H$11,$E$14,$E$11,$E$17,$E$16,$E$12,$E$13,$K$20:$K$57,$K$16,$K$15,$E$15)</f>
        <v>1907.924332881379</v>
      </c>
      <c r="F41" s="23"/>
      <c r="G41" s="18"/>
      <c r="H41" s="18"/>
      <c r="I41" s="18"/>
      <c r="J41" s="24">
        <f t="shared" si="0"/>
        <v>2021</v>
      </c>
      <c r="K41" s="25">
        <f t="shared" si="1"/>
        <v>4600.511990936968</v>
      </c>
      <c r="L41" s="23"/>
      <c r="M41" s="18"/>
      <c r="N41" s="1"/>
      <c r="O41" s="1"/>
    </row>
    <row r="42" spans="1:15" ht="10.5">
      <c r="A42" s="1"/>
      <c r="B42" s="1"/>
      <c r="C42" s="20">
        <f>_XLL.DPM(C41,$H$11)</f>
        <v>46023</v>
      </c>
      <c r="D42" s="21"/>
      <c r="E42" s="22">
        <f>_XLL.DEPRECIATEFCSTPER(C42,$H$11,$E$14,$E$11,$E$17,$E$16,$E$12,$E$13,$K$20:$K$57,$K$16,$K$15,$E$15)</f>
        <v>1907.924332881379</v>
      </c>
      <c r="F42" s="23"/>
      <c r="G42" s="18"/>
      <c r="H42" s="18"/>
      <c r="I42" s="18"/>
      <c r="J42" s="24">
        <f t="shared" si="0"/>
        <v>2022</v>
      </c>
      <c r="K42" s="25">
        <f t="shared" si="1"/>
        <v>5520.614389124361</v>
      </c>
      <c r="L42" s="23"/>
      <c r="M42" s="18"/>
      <c r="N42" s="1"/>
      <c r="O42" s="1"/>
    </row>
    <row r="43" spans="1:15" ht="10.5">
      <c r="A43" s="1"/>
      <c r="B43" s="1"/>
      <c r="C43" s="20">
        <f>_XLL.DPM(C42,$H$11)</f>
        <v>46388</v>
      </c>
      <c r="D43" s="21"/>
      <c r="E43" s="22">
        <f>_XLL.DEPRECIATEFCSTPER(C43,$H$11,$E$14,$E$11,$E$17,$E$16,$E$12,$E$13,$K$20:$K$57,$K$16,$K$15,$E$15)</f>
        <v>1907.924332881379</v>
      </c>
      <c r="F43" s="23"/>
      <c r="G43" s="18"/>
      <c r="H43" s="18"/>
      <c r="I43" s="18"/>
      <c r="J43" s="24">
        <f t="shared" si="0"/>
        <v>2023</v>
      </c>
      <c r="K43" s="25">
        <f t="shared" si="1"/>
        <v>6624.737266949233</v>
      </c>
      <c r="L43" s="23"/>
      <c r="M43" s="18"/>
      <c r="N43" s="1"/>
      <c r="O43" s="1"/>
    </row>
    <row r="44" spans="1:15" ht="10.5">
      <c r="A44" s="1"/>
      <c r="B44" s="1"/>
      <c r="C44" s="20">
        <f>_XLL.DPM(C43,$H$11)</f>
        <v>46753</v>
      </c>
      <c r="D44" s="21"/>
      <c r="E44" s="22">
        <f>_XLL.DEPRECIATEFCSTPER(C44,$H$11,$E$14,$E$11,$E$17,$E$16,$E$12,$E$13,$K$20:$K$57,$K$16,$K$15,$E$15)</f>
        <v>1907.9243328813795</v>
      </c>
      <c r="F44" s="23"/>
      <c r="G44" s="18"/>
      <c r="H44" s="18"/>
      <c r="I44" s="18"/>
      <c r="J44" s="24">
        <f t="shared" si="0"/>
        <v>2024</v>
      </c>
      <c r="K44" s="25">
        <f t="shared" si="1"/>
        <v>7949.68472033908</v>
      </c>
      <c r="L44" s="23"/>
      <c r="M44" s="18"/>
      <c r="N44" s="1"/>
      <c r="O44" s="1"/>
    </row>
    <row r="45" spans="1:15" ht="10.5">
      <c r="A45" s="1"/>
      <c r="B45" s="1"/>
      <c r="C45" s="20">
        <f>_XLL.DPM(C44,$H$11)</f>
        <v>47119</v>
      </c>
      <c r="D45" s="21"/>
      <c r="E45" s="22">
        <f>_XLL.DEPRECIATEFCSTPER(C45,$H$11,$E$14,$E$11,$E$17,$E$16,$E$12,$E$13,$K$20:$K$57,$K$16,$K$15,$E$15)</f>
        <v>1907.9243328813786</v>
      </c>
      <c r="F45" s="23"/>
      <c r="G45" s="18"/>
      <c r="H45" s="18"/>
      <c r="I45" s="18"/>
      <c r="J45" s="24">
        <f t="shared" si="0"/>
        <v>2025</v>
      </c>
      <c r="K45" s="25">
        <f t="shared" si="1"/>
        <v>9539.621664406895</v>
      </c>
      <c r="L45" s="23"/>
      <c r="M45" s="18"/>
      <c r="N45" s="1"/>
      <c r="O45" s="1"/>
    </row>
    <row r="46" spans="1:15" ht="10.5">
      <c r="A46" s="1"/>
      <c r="B46" s="1"/>
      <c r="C46" s="20">
        <f>_XLL.DPM(C45,$H$11)</f>
        <v>47484</v>
      </c>
      <c r="D46" s="21"/>
      <c r="E46" s="22">
        <f>_XLL.DEPRECIATEFCSTPER(C46,$H$11,$E$14,$E$11,$E$17,$E$16,$E$12,$E$13,$K$20:$K$57,$K$16,$K$15,$E$15)</f>
        <v>0</v>
      </c>
      <c r="F46" s="23"/>
      <c r="G46" s="18"/>
      <c r="H46" s="18"/>
      <c r="I46" s="18"/>
      <c r="J46" s="24">
        <f t="shared" si="0"/>
        <v>2026</v>
      </c>
      <c r="K46" s="25">
        <f t="shared" si="1"/>
        <v>11447.545997288275</v>
      </c>
      <c r="L46" s="23"/>
      <c r="M46" s="18"/>
      <c r="N46" s="1"/>
      <c r="O46" s="1"/>
    </row>
    <row r="47" spans="1:15" ht="10.5">
      <c r="A47" s="1"/>
      <c r="B47" s="1"/>
      <c r="C47" s="20">
        <f>_XLL.DPM(C46,$H$11)</f>
        <v>47849</v>
      </c>
      <c r="D47" s="21"/>
      <c r="E47" s="22">
        <f>_XLL.DEPRECIATEFCSTPER(C47,$H$11,$E$14,$E$11,$E$17,$E$16,$E$12,$E$13,$K$20:$K$57,$K$16,$K$15,$E$15)</f>
        <v>0</v>
      </c>
      <c r="F47" s="23"/>
      <c r="G47" s="18"/>
      <c r="H47" s="18"/>
      <c r="I47" s="18"/>
      <c r="J47" s="24">
        <f t="shared" si="0"/>
        <v>2027</v>
      </c>
      <c r="K47" s="25">
        <f t="shared" si="1"/>
        <v>13737.055196745929</v>
      </c>
      <c r="L47" s="23"/>
      <c r="M47" s="18"/>
      <c r="N47" s="1"/>
      <c r="O47" s="1"/>
    </row>
    <row r="48" spans="1:15" ht="10.5">
      <c r="A48" s="1"/>
      <c r="B48" s="1"/>
      <c r="C48" s="20">
        <f>_XLL.DPM(C47,$H$11)</f>
        <v>48214</v>
      </c>
      <c r="D48" s="21"/>
      <c r="E48" s="22">
        <f>_XLL.DEPRECIATEFCSTPER(C48,$H$11,$E$14,$E$11,$E$17,$E$16,$E$12,$E$13,$K$20:$K$57,$K$16,$K$15,$E$15)</f>
        <v>0</v>
      </c>
      <c r="F48" s="23"/>
      <c r="G48" s="18"/>
      <c r="H48" s="18"/>
      <c r="I48" s="18"/>
      <c r="J48" s="24">
        <f t="shared" si="0"/>
        <v>2028</v>
      </c>
      <c r="K48" s="25">
        <f t="shared" si="1"/>
        <v>16484.466236095115</v>
      </c>
      <c r="L48" s="23"/>
      <c r="M48" s="18"/>
      <c r="N48" s="1"/>
      <c r="O48" s="1"/>
    </row>
    <row r="49" spans="1:15" ht="10.5">
      <c r="A49" s="1"/>
      <c r="B49" s="1"/>
      <c r="C49" s="20">
        <f>_XLL.DPM(C48,$H$11)</f>
        <v>48580</v>
      </c>
      <c r="D49" s="21"/>
      <c r="E49" s="22">
        <f>_XLL.DEPRECIATEFCSTPER(C49,$H$11,$E$14,$E$11,$E$17,$E$16,$E$12,$E$13,$K$20:$K$57,$K$16,$K$15,$E$15)</f>
        <v>0</v>
      </c>
      <c r="F49" s="23"/>
      <c r="G49" s="18"/>
      <c r="H49" s="18"/>
      <c r="I49" s="18"/>
      <c r="J49" s="24">
        <f t="shared" si="0"/>
        <v>2029</v>
      </c>
      <c r="K49" s="25">
        <f t="shared" si="1"/>
        <v>19781.359483314136</v>
      </c>
      <c r="L49" s="23"/>
      <c r="M49" s="18"/>
      <c r="N49" s="1"/>
      <c r="O49" s="1"/>
    </row>
    <row r="50" spans="1:15" ht="10.5">
      <c r="A50" s="1"/>
      <c r="B50" s="1"/>
      <c r="C50" s="20">
        <f>_XLL.DPM(C49,$H$11)</f>
        <v>48945</v>
      </c>
      <c r="D50" s="21"/>
      <c r="E50" s="22">
        <f>_XLL.DEPRECIATEFCSTPER(C50,$H$11,$E$14,$E$11,$E$17,$E$16,$E$12,$E$13,$K$20:$K$57,$K$16,$K$15,$E$15)</f>
        <v>0</v>
      </c>
      <c r="F50" s="23"/>
      <c r="G50" s="18"/>
      <c r="H50" s="18"/>
      <c r="I50" s="18"/>
      <c r="J50" s="24">
        <f t="shared" si="0"/>
        <v>2030</v>
      </c>
      <c r="K50" s="25">
        <f t="shared" si="1"/>
        <v>23737.631379976963</v>
      </c>
      <c r="L50" s="23"/>
      <c r="M50" s="18"/>
      <c r="N50" s="1"/>
      <c r="O50" s="1"/>
    </row>
    <row r="51" spans="1:15" ht="10.5">
      <c r="A51" s="1"/>
      <c r="B51" s="1"/>
      <c r="C51" s="20">
        <f>_XLL.DPM(C50,$H$11)</f>
        <v>49310</v>
      </c>
      <c r="D51" s="21"/>
      <c r="E51" s="22">
        <f>_XLL.DEPRECIATEFCSTPER(C51,$H$11,$E$14,$E$11,$E$17,$E$16,$E$12,$E$13,$K$20:$K$57,$K$16,$K$15,$E$15)</f>
        <v>11813.364583084847</v>
      </c>
      <c r="F51" s="23"/>
      <c r="G51" s="18"/>
      <c r="H51" s="18"/>
      <c r="I51" s="18"/>
      <c r="J51" s="24">
        <f t="shared" si="0"/>
        <v>2031</v>
      </c>
      <c r="K51" s="25">
        <f t="shared" si="1"/>
        <v>28485.157655972354</v>
      </c>
      <c r="L51" s="23"/>
      <c r="M51" s="18"/>
      <c r="N51" s="1"/>
      <c r="O51" s="1"/>
    </row>
    <row r="52" spans="1:15" ht="10.5">
      <c r="A52" s="1"/>
      <c r="B52" s="1"/>
      <c r="C52" s="20">
        <f>_XLL.DPM(C51,$H$11)</f>
        <v>49675</v>
      </c>
      <c r="D52" s="21"/>
      <c r="E52" s="22">
        <f>_XLL.DEPRECIATEFCSTPER(C52,$H$11,$E$14,$E$11,$E$17,$E$16,$E$12,$E$13,$K$20:$K$57,$K$16,$K$15,$E$15)</f>
        <v>11813.364583084862</v>
      </c>
      <c r="F52" s="23"/>
      <c r="G52" s="18"/>
      <c r="H52" s="18"/>
      <c r="I52" s="18"/>
      <c r="J52" s="24">
        <f t="shared" si="0"/>
        <v>2032</v>
      </c>
      <c r="K52" s="25">
        <f t="shared" si="1"/>
        <v>34182.18918716683</v>
      </c>
      <c r="L52" s="23"/>
      <c r="M52" s="18"/>
      <c r="N52" s="1"/>
      <c r="O52" s="1"/>
    </row>
    <row r="53" spans="1:15" ht="10.5">
      <c r="A53" s="1"/>
      <c r="B53" s="1"/>
      <c r="C53" s="20">
        <f>_XLL.DPM(C52,$H$11)</f>
        <v>50041</v>
      </c>
      <c r="D53" s="21"/>
      <c r="E53" s="22">
        <f>_XLL.DEPRECIATEFCSTPER(C53,$H$11,$E$14,$E$11,$E$17,$E$16,$E$12,$E$13,$K$20:$K$57,$K$16,$K$15,$E$15)</f>
        <v>11813.364583084847</v>
      </c>
      <c r="F53" s="23"/>
      <c r="G53" s="18"/>
      <c r="H53" s="18"/>
      <c r="I53" s="18"/>
      <c r="J53" s="24">
        <f t="shared" si="0"/>
        <v>2033</v>
      </c>
      <c r="K53" s="25">
        <f t="shared" si="1"/>
        <v>41018.62702460019</v>
      </c>
      <c r="L53" s="23"/>
      <c r="M53" s="18"/>
      <c r="N53" s="1"/>
      <c r="O53" s="1"/>
    </row>
    <row r="54" spans="1:15" ht="10.5">
      <c r="A54" s="1"/>
      <c r="B54" s="1"/>
      <c r="C54" s="20">
        <f>_XLL.DPM(C53,$H$11)</f>
        <v>50406</v>
      </c>
      <c r="D54" s="21"/>
      <c r="E54" s="22">
        <f>_XLL.DEPRECIATEFCSTPER(C54,$H$11,$E$14,$E$11,$E$17,$E$16,$E$12,$E$13,$K$20:$K$57,$K$16,$K$15,$E$15)</f>
        <v>11813.364583084858</v>
      </c>
      <c r="F54" s="23"/>
      <c r="G54" s="18"/>
      <c r="H54" s="18"/>
      <c r="I54" s="18"/>
      <c r="J54" s="24">
        <f t="shared" si="0"/>
        <v>2034</v>
      </c>
      <c r="K54" s="25">
        <f t="shared" si="1"/>
        <v>49222.35242952022</v>
      </c>
      <c r="L54" s="23"/>
      <c r="M54" s="18"/>
      <c r="N54" s="1"/>
      <c r="O54" s="1"/>
    </row>
    <row r="55" spans="1:15" ht="10.5">
      <c r="A55" s="1"/>
      <c r="B55" s="1"/>
      <c r="C55" s="20">
        <f>_XLL.DPM(C54,$H$11)</f>
        <v>50771</v>
      </c>
      <c r="D55" s="21"/>
      <c r="E55" s="22">
        <f>_XLL.DEPRECIATEFCSTPER(C55,$H$11,$E$14,$E$11,$E$17,$E$16,$E$12,$E$13,$K$20:$K$57,$K$16,$K$15,$E$15)</f>
        <v>11813.36458308485</v>
      </c>
      <c r="F55" s="23"/>
      <c r="G55" s="18"/>
      <c r="H55" s="18"/>
      <c r="I55" s="18"/>
      <c r="J55" s="24">
        <f t="shared" si="0"/>
        <v>2035</v>
      </c>
      <c r="K55" s="25">
        <f t="shared" si="1"/>
        <v>59066.822915424265</v>
      </c>
      <c r="L55" s="23"/>
      <c r="M55" s="18"/>
      <c r="N55" s="1"/>
      <c r="O55" s="1"/>
    </row>
    <row r="56" spans="1:15" ht="10.5">
      <c r="A56" s="1"/>
      <c r="B56" s="1"/>
      <c r="C56" s="20">
        <f>_XLL.DPM(C55,$H$11)</f>
        <v>51136</v>
      </c>
      <c r="D56" s="21"/>
      <c r="E56" s="22">
        <f>_XLL.DEPRECIATEFCSTPER(C56,$H$11,$E$14,$E$11,$E$17,$E$16,$E$12,$E$13,$K$20:$K$57,$K$16,$K$15,$E$15)</f>
        <v>0</v>
      </c>
      <c r="F56" s="23"/>
      <c r="G56" s="18"/>
      <c r="H56" s="18"/>
      <c r="I56" s="18"/>
      <c r="J56" s="24">
        <f t="shared" si="0"/>
        <v>2036</v>
      </c>
      <c r="K56" s="25">
        <f t="shared" si="1"/>
        <v>70880.18749850911</v>
      </c>
      <c r="L56" s="23"/>
      <c r="M56" s="18"/>
      <c r="N56" s="1"/>
      <c r="O56" s="1"/>
    </row>
    <row r="57" spans="1:15" ht="10.5">
      <c r="A57" s="1"/>
      <c r="B57" s="1"/>
      <c r="C57" s="20">
        <f>_XLL.DPM(C56,$H$11)</f>
        <v>51502</v>
      </c>
      <c r="D57" s="21"/>
      <c r="E57" s="22">
        <f>_XLL.DEPRECIATEFCSTPER(C57,$H$11,$E$14,$E$11,$E$17,$E$16,$E$12,$E$13,$K$20:$K$57,$K$16,$K$15,$E$15)</f>
        <v>0</v>
      </c>
      <c r="F57" s="23"/>
      <c r="G57" s="18"/>
      <c r="H57" s="18"/>
      <c r="I57" s="18"/>
      <c r="J57" s="24">
        <f t="shared" si="0"/>
        <v>2037</v>
      </c>
      <c r="K57" s="25">
        <f t="shared" si="1"/>
        <v>85056.22499821094</v>
      </c>
      <c r="L57" s="23"/>
      <c r="M57" s="18"/>
      <c r="N57" s="1"/>
      <c r="O57" s="1"/>
    </row>
    <row r="58" spans="1:15" ht="10.5">
      <c r="A58" s="1"/>
      <c r="B58" s="1"/>
      <c r="C58" s="18"/>
      <c r="D58" s="18"/>
      <c r="E58" s="28"/>
      <c r="F58" s="18"/>
      <c r="G58" s="18"/>
      <c r="H58" s="18"/>
      <c r="I58" s="18"/>
      <c r="J58" s="18"/>
      <c r="K58" s="28"/>
      <c r="L58" s="18"/>
      <c r="M58" s="18"/>
      <c r="N58" s="1"/>
      <c r="O58" s="1"/>
    </row>
    <row r="59" spans="1:15" ht="10.5">
      <c r="A59" s="1"/>
      <c r="B59" s="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"/>
      <c r="O59" s="1"/>
    </row>
    <row r="60" spans="1:15" ht="10.5">
      <c r="A60" s="1"/>
      <c r="B60" s="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"/>
      <c r="O60" s="1"/>
    </row>
    <row r="61" spans="1:15" ht="10.5">
      <c r="A61" s="1"/>
      <c r="B61" s="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"/>
      <c r="O61" s="1"/>
    </row>
    <row r="62" spans="1:15" ht="10.5">
      <c r="A62" s="1"/>
      <c r="B62" s="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"/>
      <c r="O62" s="1"/>
    </row>
    <row r="63" spans="1:15" ht="10.5">
      <c r="A63" s="1"/>
      <c r="B63" s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"/>
      <c r="O63" s="1"/>
    </row>
    <row r="64" spans="1:15" ht="10.5">
      <c r="A64" s="1"/>
      <c r="B64" s="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"/>
      <c r="O64" s="1"/>
    </row>
    <row r="65" spans="1:15" ht="10.5">
      <c r="A65" s="1"/>
      <c r="B65" s="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"/>
      <c r="O65" s="1"/>
    </row>
    <row r="66" spans="1:15" ht="10.5">
      <c r="A66" s="1"/>
      <c r="B66" s="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"/>
      <c r="O66" s="1"/>
    </row>
    <row r="67" spans="1:15" ht="10.5">
      <c r="A67" s="1"/>
      <c r="B67" s="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"/>
      <c r="O67" s="1"/>
    </row>
    <row r="68" spans="1:15" ht="10.5">
      <c r="A68" s="1"/>
      <c r="B68" s="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"/>
      <c r="O68" s="1"/>
    </row>
    <row r="69" spans="1:15" ht="10.5">
      <c r="A69" s="1"/>
      <c r="B69" s="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"/>
      <c r="O69" s="1"/>
    </row>
    <row r="70" spans="1:15" ht="10.5">
      <c r="A70" s="1"/>
      <c r="B70" s="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"/>
      <c r="O70" s="1"/>
    </row>
    <row r="71" spans="1:15" ht="10.5">
      <c r="A71" s="1"/>
      <c r="B71" s="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"/>
      <c r="O71" s="1"/>
    </row>
    <row r="72" spans="1:15" ht="10.5">
      <c r="A72" s="1"/>
      <c r="B72" s="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"/>
      <c r="O72" s="1"/>
    </row>
    <row r="73" spans="1:15" ht="10.5">
      <c r="A73" s="1"/>
      <c r="B73" s="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"/>
      <c r="O73" s="1"/>
    </row>
    <row r="74" spans="1:15" ht="10.5">
      <c r="A74" s="1"/>
      <c r="B74" s="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"/>
      <c r="O74" s="1"/>
    </row>
    <row r="75" spans="1:15" ht="10.5">
      <c r="A75" s="1"/>
      <c r="B75" s="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"/>
      <c r="O75" s="1"/>
    </row>
    <row r="76" spans="1:15" ht="10.5">
      <c r="A76" s="1"/>
      <c r="B76" s="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"/>
      <c r="O76" s="1"/>
    </row>
    <row r="77" spans="1:15" ht="10.5">
      <c r="A77" s="1"/>
      <c r="B77" s="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"/>
      <c r="O77" s="1"/>
    </row>
    <row r="78" spans="1:15" ht="10.5">
      <c r="A78" s="1"/>
      <c r="B78" s="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"/>
      <c r="O78" s="1"/>
    </row>
    <row r="79" spans="1:15" ht="10.5">
      <c r="A79" s="1"/>
      <c r="B79" s="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"/>
      <c r="O79" s="1"/>
    </row>
    <row r="80" spans="1:15" ht="10.5">
      <c r="A80" s="1"/>
      <c r="B80" s="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"/>
      <c r="O80" s="1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2013-03-26T10:56:15Z</dcterms:created>
  <dcterms:modified xsi:type="dcterms:W3CDTF">2013-03-26T10:56:16Z</dcterms:modified>
  <cp:category/>
  <cp:version/>
  <cp:contentType/>
  <cp:contentStatus/>
</cp:coreProperties>
</file>