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FToAE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<sst xmlns="http://schemas.openxmlformats.org/spreadsheetml/2006/main" count="35" uniqueCount="24">
  <si>
    <t>DFToAER</t>
  </si>
  <si>
    <t>Category:</t>
  </si>
  <si>
    <t>Time Value Of Money Analysis</t>
  </si>
  <si>
    <t>Family:</t>
  </si>
  <si>
    <t>Basic Interest Rate Conversions</t>
  </si>
  <si>
    <t>Arguments:</t>
  </si>
  <si>
    <t>DiscountFactor, FromDate, ToDate, [DayCount], [Periods]</t>
  </si>
  <si>
    <t>Meaning:</t>
  </si>
  <si>
    <t>Convert a discount factor to an  AER (annual equivalent rate)</t>
  </si>
  <si>
    <t>Description:</t>
  </si>
  <si>
    <t>Takes a discount factor and converts it to an AER (annual equivalent rate)</t>
  </si>
  <si>
    <t>Discount</t>
  </si>
  <si>
    <t>From</t>
  </si>
  <si>
    <t>To</t>
  </si>
  <si>
    <t>DayCount</t>
  </si>
  <si>
    <t>Periods</t>
  </si>
  <si>
    <t>Check:</t>
  </si>
  <si>
    <t>Factor</t>
  </si>
  <si>
    <t>Date</t>
  </si>
  <si>
    <t>Function</t>
  </si>
  <si>
    <t>AERToDF</t>
  </si>
  <si>
    <t>AER</t>
  </si>
  <si>
    <t>Omitted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</si>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</sst>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#0.0000_);\(###0.0000\);"/>
    <numFmt numFmtId="166" formatCode="_(d\ mmm\ yy_);;"/>
    <numFmt numFmtId="167" formatCode="_(\ ###0_);\(###0\);"/>
    <numFmt numFmtId="168" formatCode="_(\ 0.00%\ _);\(0.00%\ \);"/>
    <numFmt numFmtId="169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65" fontId="1" fillId="0" borderId="6" xfId="0" applyNumberFormat="1" applyFont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1" customWidth="1"/>
    <col min="2" max="2" width="2.8515625" style="31" customWidth="1"/>
    <col min="3" max="3" width="13.140625" style="31" customWidth="1"/>
    <col min="4" max="4" width="10.421875" style="31" bestFit="1" customWidth="1"/>
    <col min="5" max="6" width="9.8515625" style="31" bestFit="1" customWidth="1"/>
    <col min="7" max="7" width="9.8515625" style="31" customWidth="1"/>
    <col min="8" max="8" width="11.57421875" style="31" customWidth="1"/>
    <col min="9" max="9" width="9.140625" style="31" customWidth="1"/>
    <col min="10" max="10" width="11.00390625" style="31" customWidth="1"/>
    <col min="11" max="15" width="9.140625" style="31" customWidth="1"/>
    <col min="16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4"/>
      <c r="B3" s="1"/>
      <c r="C3" s="5" t="s">
        <v>0</v>
      </c>
      <c r="D3" s="2"/>
      <c r="E3" s="2"/>
      <c r="F3" s="2"/>
      <c r="G3" s="2"/>
      <c r="H3" s="4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6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6" t="s">
        <v>1</v>
      </c>
      <c r="D5" s="2" t="s">
        <v>2</v>
      </c>
      <c r="E5" s="2"/>
      <c r="F5" s="2"/>
      <c r="G5" s="2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6" t="s">
        <v>3</v>
      </c>
      <c r="D6" s="2" t="s">
        <v>4</v>
      </c>
      <c r="E6" s="2"/>
      <c r="F6" s="2"/>
      <c r="G6" s="2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6" t="s">
        <v>5</v>
      </c>
      <c r="D7" s="2" t="s">
        <v>6</v>
      </c>
      <c r="E7" s="2"/>
      <c r="F7" s="2"/>
      <c r="G7" s="2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6" t="s">
        <v>7</v>
      </c>
      <c r="D8" s="2" t="s">
        <v>8</v>
      </c>
      <c r="E8" s="2"/>
      <c r="F8" s="2"/>
      <c r="G8" s="2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 t="s">
        <v>10</v>
      </c>
      <c r="E9" s="8"/>
      <c r="F9" s="8"/>
      <c r="G9" s="8"/>
      <c r="H9" s="8"/>
      <c r="I9" s="8"/>
      <c r="J9" s="8"/>
      <c r="K9" s="8"/>
      <c r="L9" s="8"/>
      <c r="M9" s="8"/>
      <c r="N9" s="1"/>
      <c r="O9" s="1"/>
    </row>
    <row r="10" spans="1:15" ht="10.5">
      <c r="A10" s="1"/>
      <c r="B10" s="1"/>
      <c r="C10" s="6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10" t="s">
        <v>0</v>
      </c>
      <c r="I11" s="9"/>
      <c r="J11" s="9" t="s">
        <v>16</v>
      </c>
      <c r="K11" s="9"/>
      <c r="L11" s="9"/>
      <c r="M11" s="9"/>
      <c r="N11" s="1"/>
      <c r="O11" s="1"/>
    </row>
    <row r="12" spans="1:15" ht="10.5">
      <c r="A12" s="1"/>
      <c r="B12" s="1"/>
      <c r="C12" s="9" t="s">
        <v>17</v>
      </c>
      <c r="D12" s="9" t="s">
        <v>18</v>
      </c>
      <c r="E12" s="9" t="s">
        <v>18</v>
      </c>
      <c r="F12" s="9"/>
      <c r="G12" s="1"/>
      <c r="H12" s="9" t="s">
        <v>19</v>
      </c>
      <c r="I12" s="9"/>
      <c r="J12" s="9" t="s">
        <v>20</v>
      </c>
      <c r="K12" s="9"/>
      <c r="L12" s="9"/>
      <c r="M12" s="9"/>
      <c r="N12" s="1"/>
      <c r="O12" s="1"/>
    </row>
    <row r="13" spans="1:15" ht="10.5">
      <c r="A13" s="1"/>
      <c r="B13" s="1"/>
      <c r="C13" s="11" t="s">
        <v>21</v>
      </c>
      <c r="D13" s="11"/>
      <c r="E13" s="11"/>
      <c r="F13" s="11"/>
      <c r="G13" s="12"/>
      <c r="H13" s="11"/>
      <c r="I13" s="9"/>
      <c r="J13" s="11" t="s">
        <v>19</v>
      </c>
      <c r="K13" s="9"/>
      <c r="L13" s="9"/>
      <c r="M13" s="9"/>
      <c r="N13" s="1"/>
      <c r="O13" s="1"/>
    </row>
    <row r="14" spans="1:15" ht="10.5">
      <c r="A14" s="1"/>
      <c r="B14" s="13"/>
      <c r="C14" s="14">
        <v>0.5841152192578464</v>
      </c>
      <c r="D14" s="15">
        <v>37302</v>
      </c>
      <c r="E14" s="15">
        <v>39362</v>
      </c>
      <c r="F14" s="16" t="s">
        <v>22</v>
      </c>
      <c r="G14" s="16" t="s">
        <v>22</v>
      </c>
      <c r="H14" s="17">
        <f>_XLL.DFTOAER(C14,D14,E14)</f>
        <v>0.10000000000000009</v>
      </c>
      <c r="I14" s="18"/>
      <c r="J14" s="19">
        <f>_XLL.AERTODF(H14,D14,E14)</f>
        <v>0.5841152192578464</v>
      </c>
      <c r="K14" s="20"/>
      <c r="L14" s="2" t="str">
        <f>_XLL.DESCRIBEDAYCOUNT()</f>
        <v>Actual Days/Actual Days In Month ('Decimal Year').</v>
      </c>
      <c r="M14" s="9"/>
      <c r="N14" s="1"/>
      <c r="O14" s="1"/>
    </row>
    <row r="15" spans="1:15" ht="10.5">
      <c r="A15" s="1"/>
      <c r="B15" s="13"/>
      <c r="C15" s="14">
        <v>0.5841152192578464</v>
      </c>
      <c r="D15" s="15">
        <v>37302</v>
      </c>
      <c r="E15" s="15">
        <v>39362</v>
      </c>
      <c r="F15" s="16">
        <v>0</v>
      </c>
      <c r="G15" s="16" t="s">
        <v>22</v>
      </c>
      <c r="H15" s="17">
        <f>_XLL.DFTOAER(C15,D15,E15,F15)</f>
        <v>0.09993842050200774</v>
      </c>
      <c r="I15" s="18"/>
      <c r="J15" s="19">
        <f>_XLL.AERTODF(H15,D15,E15,F15)</f>
        <v>0.5841152192578465</v>
      </c>
      <c r="K15" s="20"/>
      <c r="L15" s="2" t="str">
        <f>_XLL.DESCRIBEDAYCOUNT(F15)</f>
        <v>30/360 (PSA).</v>
      </c>
      <c r="M15" s="9"/>
      <c r="N15" s="1"/>
      <c r="O15" s="1"/>
    </row>
    <row r="16" spans="1:15" ht="10.5">
      <c r="A16" s="1"/>
      <c r="B16" s="13"/>
      <c r="C16" s="14">
        <v>0.5841152192578464</v>
      </c>
      <c r="D16" s="15">
        <v>37302</v>
      </c>
      <c r="E16" s="15">
        <v>39362</v>
      </c>
      <c r="F16" s="16">
        <v>1</v>
      </c>
      <c r="G16" s="16" t="s">
        <v>22</v>
      </c>
      <c r="H16" s="17">
        <f>_XLL.DFTOAER(C16,D16,E16,F16)</f>
        <v>0.1000006159498088</v>
      </c>
      <c r="I16" s="18"/>
      <c r="J16" s="19">
        <f>_XLL.AERTODF(H16,D16,E16,F16)</f>
        <v>0.5841152192578463</v>
      </c>
      <c r="K16" s="20"/>
      <c r="L16" s="2" t="str">
        <f>_XLL.DESCRIBEDAYCOUNT(F16)</f>
        <v>Actual/Actual (365 or 366).</v>
      </c>
      <c r="M16" s="9"/>
      <c r="N16" s="1"/>
      <c r="O16" s="1"/>
    </row>
    <row r="17" spans="1:15" ht="10.5">
      <c r="A17" s="1"/>
      <c r="B17" s="13"/>
      <c r="C17" s="14">
        <v>0.5841152192578464</v>
      </c>
      <c r="D17" s="15">
        <v>37302</v>
      </c>
      <c r="E17" s="15">
        <v>39362</v>
      </c>
      <c r="F17" s="16">
        <v>2</v>
      </c>
      <c r="G17" s="16" t="s">
        <v>22</v>
      </c>
      <c r="H17" s="17">
        <f>_XLL.DFTOAER(C17,D17,E17,F17)</f>
        <v>0.09851523277869911</v>
      </c>
      <c r="I17" s="18"/>
      <c r="J17" s="19">
        <f>_XLL.AERTODF(H17,D17,E17,F17)</f>
        <v>0.584115219257846</v>
      </c>
      <c r="K17" s="20"/>
      <c r="L17" s="2" t="str">
        <f>_XLL.DESCRIBEDAYCOUNT(F17)</f>
        <v>Actual Days/360.</v>
      </c>
      <c r="M17" s="9"/>
      <c r="N17" s="1"/>
      <c r="O17" s="1"/>
    </row>
    <row r="18" spans="1:15" ht="10.5">
      <c r="A18" s="1"/>
      <c r="B18" s="13"/>
      <c r="C18" s="14">
        <v>0.5841152192578464</v>
      </c>
      <c r="D18" s="15">
        <v>37302</v>
      </c>
      <c r="E18" s="15">
        <v>39362</v>
      </c>
      <c r="F18" s="16">
        <v>3</v>
      </c>
      <c r="G18" s="16" t="s">
        <v>22</v>
      </c>
      <c r="H18" s="17">
        <f>_XLL.DFTOAER(C18,D18,E18,F18)</f>
        <v>0.09994972301432292</v>
      </c>
      <c r="I18" s="18"/>
      <c r="J18" s="19">
        <f>_XLL.AERTODF(H18,D18,E18,F18)</f>
        <v>0.5841152192578468</v>
      </c>
      <c r="K18" s="20"/>
      <c r="L18" s="2" t="str">
        <f>_XLL.DESCRIBEDAYCOUNT(F18)</f>
        <v>Actual Days/365.</v>
      </c>
      <c r="M18" s="9"/>
      <c r="N18" s="1"/>
      <c r="O18" s="1"/>
    </row>
    <row r="19" spans="1:15" ht="10.5">
      <c r="A19" s="1"/>
      <c r="B19" s="13"/>
      <c r="C19" s="14">
        <v>0.5841152192578464</v>
      </c>
      <c r="D19" s="15">
        <v>37302</v>
      </c>
      <c r="E19" s="15">
        <v>39362</v>
      </c>
      <c r="F19" s="16">
        <v>4</v>
      </c>
      <c r="G19" s="16" t="s">
        <v>22</v>
      </c>
      <c r="H19" s="17">
        <f>_XLL.DFTOAER(C19,D19,E19,F19)</f>
        <v>0.09993842050200774</v>
      </c>
      <c r="I19" s="18"/>
      <c r="J19" s="19">
        <f>_XLL.AERTODF(H19,D19,E19,F19)</f>
        <v>0.5841152192578465</v>
      </c>
      <c r="K19" s="20"/>
      <c r="L19" s="2" t="str">
        <f>_XLL.DESCRIBEDAYCOUNT(F19)</f>
        <v>30/360 (European).</v>
      </c>
      <c r="M19" s="9"/>
      <c r="N19" s="1"/>
      <c r="O19" s="1"/>
    </row>
    <row r="20" spans="1:15" ht="10.5">
      <c r="A20" s="1"/>
      <c r="B20" s="13"/>
      <c r="C20" s="14">
        <v>0.5841152192578464</v>
      </c>
      <c r="D20" s="15">
        <v>37302</v>
      </c>
      <c r="E20" s="15">
        <v>39362</v>
      </c>
      <c r="F20" s="16">
        <v>5</v>
      </c>
      <c r="G20" s="16" t="s">
        <v>22</v>
      </c>
      <c r="H20" s="17">
        <f>_XLL.DFTOAER(C20,D20,E20,F20)</f>
        <v>0.10000000000000009</v>
      </c>
      <c r="I20" s="18"/>
      <c r="J20" s="19">
        <f>_XLL.AERTODF(H20,D20,E20,F20)</f>
        <v>0.5841152192578464</v>
      </c>
      <c r="K20" s="20"/>
      <c r="L20" s="2" t="str">
        <f>_XLL.DESCRIBEDAYCOUNT(F20)</f>
        <v>Actual Days/Actual Days In Month ('Decimal Year').</v>
      </c>
      <c r="M20" s="9"/>
      <c r="N20" s="1"/>
      <c r="O20" s="1"/>
    </row>
    <row r="21" spans="1:15" ht="10.5">
      <c r="A21" s="1"/>
      <c r="B21" s="1"/>
      <c r="C21" s="21"/>
      <c r="D21" s="21"/>
      <c r="E21" s="21"/>
      <c r="F21" s="22"/>
      <c r="G21" s="23"/>
      <c r="H21" s="24"/>
      <c r="I21" s="9"/>
      <c r="J21" s="21"/>
      <c r="K21" s="9"/>
      <c r="L21" s="9"/>
      <c r="M21" s="9"/>
      <c r="N21" s="1"/>
      <c r="O21" s="1"/>
    </row>
    <row r="22" spans="1:15" ht="10.5">
      <c r="A22" s="1"/>
      <c r="B22" s="13"/>
      <c r="C22" s="14">
        <v>0.5841152192578464</v>
      </c>
      <c r="D22" s="15">
        <v>37302</v>
      </c>
      <c r="E22" s="15">
        <v>39362</v>
      </c>
      <c r="F22" s="16">
        <v>6</v>
      </c>
      <c r="G22" s="25">
        <v>3.15</v>
      </c>
      <c r="H22" s="17">
        <f>_XLL.DFTOAER(C22,D22,E22,F22,G22:G25)</f>
        <v>0.10005414353247666</v>
      </c>
      <c r="I22" s="18"/>
      <c r="J22" s="19">
        <f>_XLL.AERTODF(H22,D22,E22,F22,G22:G25)</f>
        <v>0.5841152192578463</v>
      </c>
      <c r="K22" s="20"/>
      <c r="L22" s="2" t="str">
        <f>_XLL.DESCRIBEDAYCOUNT(F22)</f>
        <v>Actual/Actual (Within Period).</v>
      </c>
      <c r="M22" s="9"/>
      <c r="N22" s="1"/>
      <c r="O22" s="1"/>
    </row>
    <row r="23" spans="1:15" ht="10.5">
      <c r="A23" s="1"/>
      <c r="B23" s="1"/>
      <c r="C23" s="26"/>
      <c r="D23" s="26"/>
      <c r="E23" s="26"/>
      <c r="F23" s="27"/>
      <c r="G23" s="25">
        <f>G22+3</f>
        <v>6.15</v>
      </c>
      <c r="H23" s="28"/>
      <c r="I23" s="9"/>
      <c r="J23" s="26"/>
      <c r="K23" s="9"/>
      <c r="L23" s="9"/>
      <c r="M23" s="9"/>
      <c r="N23" s="1"/>
      <c r="O23" s="1"/>
    </row>
    <row r="24" spans="1:15" ht="10.5">
      <c r="A24" s="1"/>
      <c r="B24" s="1"/>
      <c r="C24" s="9"/>
      <c r="D24" s="9"/>
      <c r="E24" s="9"/>
      <c r="F24" s="29"/>
      <c r="G24" s="25">
        <f>G23+3</f>
        <v>9.15</v>
      </c>
      <c r="H24" s="20"/>
      <c r="I24" s="9"/>
      <c r="J24" s="9"/>
      <c r="K24" s="9"/>
      <c r="L24" s="9"/>
      <c r="M24" s="9"/>
      <c r="N24" s="1"/>
      <c r="O24" s="1"/>
    </row>
    <row r="25" spans="1:15" ht="10.5">
      <c r="A25" s="1"/>
      <c r="B25" s="1"/>
      <c r="C25" s="9"/>
      <c r="D25" s="9"/>
      <c r="E25" s="9"/>
      <c r="F25" s="29"/>
      <c r="G25" s="25">
        <f>G24+3</f>
        <v>12.15</v>
      </c>
      <c r="H25" s="20"/>
      <c r="I25" s="9"/>
      <c r="J25" s="9"/>
      <c r="K25" s="9"/>
      <c r="L25" s="9"/>
      <c r="M25" s="9"/>
      <c r="N25" s="1"/>
      <c r="O25" s="1"/>
    </row>
    <row r="26" spans="1:15" ht="10.5">
      <c r="A26" s="1"/>
      <c r="B26" s="1"/>
      <c r="C26" s="11"/>
      <c r="D26" s="11"/>
      <c r="E26" s="11"/>
      <c r="F26" s="11"/>
      <c r="G26" s="23"/>
      <c r="H26" s="11"/>
      <c r="I26" s="9"/>
      <c r="J26" s="11"/>
      <c r="K26" s="9"/>
      <c r="L26" s="9"/>
      <c r="M26" s="9"/>
      <c r="N26" s="1"/>
      <c r="O26" s="1"/>
    </row>
    <row r="27" spans="1:15" ht="10.5">
      <c r="A27" s="1"/>
      <c r="B27" s="13"/>
      <c r="C27" s="14">
        <v>0.5841152192578464</v>
      </c>
      <c r="D27" s="15">
        <v>37302</v>
      </c>
      <c r="E27" s="15">
        <v>39362</v>
      </c>
      <c r="F27" s="16">
        <v>6</v>
      </c>
      <c r="G27" s="25">
        <f>-G22+0.01</f>
        <v>-3.14</v>
      </c>
      <c r="H27" s="17">
        <f>_XLL.DFTOAER(C27,D27,E27,F27,G27:G30)</f>
        <v>0.10005471146184663</v>
      </c>
      <c r="I27" s="18"/>
      <c r="J27" s="19">
        <f>_XLL.AERTODF(H27,D27,E27,F27,G27:G30)</f>
        <v>0.5841152192578466</v>
      </c>
      <c r="K27" s="20"/>
      <c r="L27" s="2" t="str">
        <f>_XLL.DESCRIBEDAYCOUNT(F27)</f>
        <v>Actual/Actual (Within Period).</v>
      </c>
      <c r="M27" s="1"/>
      <c r="N27" s="1"/>
      <c r="O27" s="1"/>
    </row>
    <row r="28" spans="1:15" ht="10.5">
      <c r="A28" s="1"/>
      <c r="B28" s="1"/>
      <c r="C28" s="26"/>
      <c r="D28" s="26"/>
      <c r="E28" s="26"/>
      <c r="F28" s="27"/>
      <c r="G28" s="25">
        <f>-G23+0.01</f>
        <v>-6.140000000000001</v>
      </c>
      <c r="H28" s="28"/>
      <c r="I28" s="9"/>
      <c r="J28" s="26"/>
      <c r="K28" s="9"/>
      <c r="L28" s="9"/>
      <c r="M28" s="1"/>
      <c r="N28" s="1"/>
      <c r="O28" s="1"/>
    </row>
    <row r="29" spans="1:15" ht="10.5">
      <c r="A29" s="1"/>
      <c r="B29" s="1"/>
      <c r="C29" s="9"/>
      <c r="D29" s="9"/>
      <c r="E29" s="9"/>
      <c r="F29" s="29"/>
      <c r="G29" s="25">
        <f>-G24+0.01</f>
        <v>-9.14</v>
      </c>
      <c r="H29" s="20"/>
      <c r="I29" s="9"/>
      <c r="J29" s="9"/>
      <c r="K29" s="9"/>
      <c r="L29" s="9"/>
      <c r="M29" s="1"/>
      <c r="N29" s="1"/>
      <c r="O29" s="1"/>
    </row>
    <row r="30" spans="1:15" ht="10.5">
      <c r="A30" s="1"/>
      <c r="B30" s="1"/>
      <c r="C30" s="9"/>
      <c r="D30" s="9"/>
      <c r="E30" s="9"/>
      <c r="F30" s="29"/>
      <c r="G30" s="25">
        <f>-G25+0.01</f>
        <v>-12.14</v>
      </c>
      <c r="H30" s="20"/>
      <c r="I30" s="9"/>
      <c r="J30" s="9"/>
      <c r="K30" s="9"/>
      <c r="L30" s="9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30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2"/>
      <c r="D32" s="12"/>
      <c r="E32" s="12"/>
      <c r="F32" s="12"/>
      <c r="G32" s="12"/>
      <c r="H32" s="12"/>
      <c r="I32" s="1"/>
      <c r="J32" s="12"/>
      <c r="K32" s="1"/>
      <c r="L32" s="1"/>
      <c r="M32" s="1"/>
      <c r="N32" s="1"/>
      <c r="O32" s="1"/>
    </row>
    <row r="33" spans="1:15" ht="10.5">
      <c r="A33" s="1"/>
      <c r="B33" s="13"/>
      <c r="C33" s="14">
        <v>0.5841152192578464</v>
      </c>
      <c r="D33" s="15">
        <v>37302</v>
      </c>
      <c r="E33" s="15">
        <v>39362</v>
      </c>
      <c r="F33" s="16">
        <v>6</v>
      </c>
      <c r="G33" s="25">
        <v>1.01</v>
      </c>
      <c r="H33" s="17">
        <f>_XLL.DFTOAER(C33,D33,E33,F33,G33:G36)</f>
        <v>0.09999674184093377</v>
      </c>
      <c r="I33" s="18"/>
      <c r="J33" s="19">
        <f>_XLL.AERTODF(H33,D33,E33,F33,G33:G36)</f>
        <v>0.5841152192578466</v>
      </c>
      <c r="K33" s="20"/>
      <c r="L33" s="2" t="str">
        <f>_XLL.DESCRIBEDAYCOUNT(F33)</f>
        <v>Actual/Actual (Within Period).</v>
      </c>
      <c r="M33" s="1"/>
      <c r="N33" s="1"/>
      <c r="O33" s="1"/>
    </row>
    <row r="34" spans="1:15" ht="10.5">
      <c r="A34" s="1"/>
      <c r="B34" s="1"/>
      <c r="C34" s="26"/>
      <c r="D34" s="26"/>
      <c r="E34" s="26"/>
      <c r="F34" s="27"/>
      <c r="G34" s="25">
        <f>G33+3</f>
        <v>4.01</v>
      </c>
      <c r="H34" s="28"/>
      <c r="I34" s="9"/>
      <c r="J34" s="26"/>
      <c r="K34" s="9"/>
      <c r="L34" s="9"/>
      <c r="M34" s="1"/>
      <c r="N34" s="1"/>
      <c r="O34" s="1"/>
    </row>
    <row r="35" spans="1:15" ht="10.5">
      <c r="A35" s="1"/>
      <c r="B35" s="1"/>
      <c r="C35" s="9"/>
      <c r="D35" s="9"/>
      <c r="E35" s="9"/>
      <c r="F35" s="29"/>
      <c r="G35" s="25">
        <f>G34+3</f>
        <v>7.01</v>
      </c>
      <c r="H35" s="20"/>
      <c r="I35" s="9"/>
      <c r="J35" s="9"/>
      <c r="K35" s="9"/>
      <c r="L35" s="9"/>
      <c r="M35" s="1"/>
      <c r="N35" s="1"/>
      <c r="O35" s="1"/>
    </row>
    <row r="36" spans="1:15" ht="10.5">
      <c r="A36" s="1"/>
      <c r="B36" s="1"/>
      <c r="C36" s="9"/>
      <c r="D36" s="9"/>
      <c r="E36" s="9"/>
      <c r="F36" s="29"/>
      <c r="G36" s="25">
        <f>G35+3</f>
        <v>10.01</v>
      </c>
      <c r="H36" s="20"/>
      <c r="I36" s="9"/>
      <c r="J36" s="9"/>
      <c r="K36" s="9"/>
      <c r="L36" s="9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 t="s">
        <v>23</v>
      </c>
    </row>
    <row r="80" ht="10.5">
      <c r="O80" s="31" t="s">
        <v>23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2013-03-26T10:56:22Z</dcterms:created>
  <dcterms:modified xsi:type="dcterms:W3CDTF">2013-03-26T10:56:22Z</dcterms:modified>
  <cp:category/>
  <cp:version/>
  <cp:contentType/>
  <cp:contentStatus/>
</cp:coreProperties>
</file>